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VIDRA_SRV\FOLDERREDIR$\Ana\Desktop\Ana\2025\Financijski izvještaji\01.01.-30.06.2025\"/>
    </mc:Choice>
  </mc:AlternateContent>
  <xr:revisionPtr revIDLastSave="0" documentId="13_ncr:1_{5F59C296-8099-4F00-BC33-18BB8E5D307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38640" windowHeight="21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E328" i="9" s="1"/>
  <c r="B328" i="9" s="1"/>
  <c r="F328" i="9"/>
  <c r="H327" i="9"/>
  <c r="E327" i="9" s="1"/>
  <c r="B327" i="9" s="1"/>
  <c r="G327" i="9"/>
  <c r="F327" i="9"/>
  <c r="H326" i="9"/>
  <c r="G326" i="9"/>
  <c r="E326" i="9" s="1"/>
  <c r="B326" i="9" s="1"/>
  <c r="F326" i="9"/>
  <c r="H325" i="9"/>
  <c r="G325" i="9"/>
  <c r="F325" i="9"/>
  <c r="H324" i="9"/>
  <c r="G324" i="9"/>
  <c r="F324" i="9"/>
  <c r="E324" i="9"/>
  <c r="B324" i="9" s="1"/>
  <c r="H323" i="9"/>
  <c r="E323" i="9" s="1"/>
  <c r="B323" i="9" s="1"/>
  <c r="G323" i="9"/>
  <c r="F323" i="9"/>
  <c r="H322" i="9"/>
  <c r="G322" i="9"/>
  <c r="F322" i="9"/>
  <c r="H321" i="9"/>
  <c r="G321" i="9"/>
  <c r="E321" i="9" s="1"/>
  <c r="B321" i="9" s="1"/>
  <c r="F321" i="9"/>
  <c r="H320" i="9"/>
  <c r="G320" i="9"/>
  <c r="E320" i="9" s="1"/>
  <c r="B320" i="9" s="1"/>
  <c r="F320" i="9"/>
  <c r="H319" i="9"/>
  <c r="E319" i="9" s="1"/>
  <c r="G319" i="9"/>
  <c r="F319" i="9"/>
  <c r="H318" i="9"/>
  <c r="G318" i="9"/>
  <c r="E318" i="9" s="1"/>
  <c r="B318" i="9" s="1"/>
  <c r="F318" i="9"/>
  <c r="H317" i="9"/>
  <c r="G317" i="9"/>
  <c r="F317" i="9"/>
  <c r="F316" i="9"/>
  <c r="F315" i="9"/>
  <c r="F314" i="9"/>
  <c r="H313" i="9"/>
  <c r="G313" i="9"/>
  <c r="E313" i="9" s="1"/>
  <c r="F313" i="9"/>
  <c r="B313" i="9"/>
  <c r="H312" i="9"/>
  <c r="G312" i="9"/>
  <c r="E312" i="9" s="1"/>
  <c r="B312" i="9" s="1"/>
  <c r="F312" i="9"/>
  <c r="H311" i="9"/>
  <c r="G311" i="9"/>
  <c r="F311" i="9"/>
  <c r="F310" i="9"/>
  <c r="F309" i="9"/>
  <c r="F308" i="9"/>
  <c r="H307" i="9"/>
  <c r="E307" i="9" s="1"/>
  <c r="B307" i="9" s="1"/>
  <c r="G307" i="9"/>
  <c r="F307" i="9"/>
  <c r="F306" i="9"/>
  <c r="H305" i="9"/>
  <c r="E305" i="9" s="1"/>
  <c r="G305" i="9"/>
  <c r="F305" i="9"/>
  <c r="H304" i="9"/>
  <c r="G304" i="9"/>
  <c r="E304" i="9" s="1"/>
  <c r="B304" i="9" s="1"/>
  <c r="F304" i="9"/>
  <c r="H303" i="9"/>
  <c r="G303" i="9"/>
  <c r="F303" i="9"/>
  <c r="F302" i="9"/>
  <c r="F301" i="9"/>
  <c r="F300" i="9"/>
  <c r="F299" i="9"/>
  <c r="F297" i="9"/>
  <c r="L296" i="9"/>
  <c r="F296" i="9" s="1"/>
  <c r="H296" i="9"/>
  <c r="F295" i="9"/>
  <c r="I294" i="9"/>
  <c r="H294" i="9"/>
  <c r="F294" i="9"/>
  <c r="E293" i="9"/>
  <c r="M292" i="9"/>
  <c r="F292" i="9" s="1"/>
  <c r="B292" i="9" s="1"/>
  <c r="L292" i="9"/>
  <c r="E292" i="9"/>
  <c r="M291" i="9"/>
  <c r="L291" i="9"/>
  <c r="F291" i="9" s="1"/>
  <c r="E291" i="9"/>
  <c r="M290" i="9"/>
  <c r="L290" i="9"/>
  <c r="F290" i="9"/>
  <c r="B290" i="9" s="1"/>
  <c r="E290" i="9"/>
  <c r="M289" i="9"/>
  <c r="L289" i="9"/>
  <c r="F289" i="9" s="1"/>
  <c r="E289" i="9"/>
  <c r="B289" i="9" s="1"/>
  <c r="M288" i="9"/>
  <c r="F288" i="9" s="1"/>
  <c r="L288" i="9"/>
  <c r="E288" i="9"/>
  <c r="B288" i="9"/>
  <c r="M287" i="9"/>
  <c r="L287" i="9"/>
  <c r="F287" i="9" s="1"/>
  <c r="E287" i="9"/>
  <c r="B287" i="9" s="1"/>
  <c r="M286" i="9"/>
  <c r="L286" i="9"/>
  <c r="F286" i="9"/>
  <c r="B286" i="9" s="1"/>
  <c r="E286" i="9"/>
  <c r="M285" i="9"/>
  <c r="L285" i="9"/>
  <c r="F285" i="9" s="1"/>
  <c r="E285" i="9"/>
  <c r="M284" i="9"/>
  <c r="F284" i="9" s="1"/>
  <c r="B284" i="9" s="1"/>
  <c r="L284" i="9"/>
  <c r="E284" i="9"/>
  <c r="M283" i="9"/>
  <c r="L283" i="9"/>
  <c r="F283" i="9" s="1"/>
  <c r="E283" i="9"/>
  <c r="M282" i="9"/>
  <c r="L282" i="9"/>
  <c r="F282" i="9"/>
  <c r="B282" i="9" s="1"/>
  <c r="E282" i="9"/>
  <c r="M281" i="9"/>
  <c r="L281" i="9"/>
  <c r="F281" i="9" s="1"/>
  <c r="E281" i="9"/>
  <c r="B281" i="9" s="1"/>
  <c r="M280" i="9"/>
  <c r="F280" i="9" s="1"/>
  <c r="L280" i="9"/>
  <c r="E280" i="9"/>
  <c r="B280" i="9"/>
  <c r="M279" i="9"/>
  <c r="L279" i="9"/>
  <c r="F279" i="9" s="1"/>
  <c r="E279" i="9"/>
  <c r="B279" i="9" s="1"/>
  <c r="M278" i="9"/>
  <c r="L278" i="9"/>
  <c r="F278" i="9"/>
  <c r="B278" i="9" s="1"/>
  <c r="E278" i="9"/>
  <c r="M277" i="9"/>
  <c r="L277" i="9"/>
  <c r="F277" i="9" s="1"/>
  <c r="E277" i="9"/>
  <c r="M276" i="9"/>
  <c r="F276" i="9" s="1"/>
  <c r="B276" i="9" s="1"/>
  <c r="L276" i="9"/>
  <c r="E276" i="9"/>
  <c r="M275" i="9"/>
  <c r="L275" i="9"/>
  <c r="F275" i="9" s="1"/>
  <c r="E275" i="9"/>
  <c r="M274" i="9"/>
  <c r="L274" i="9"/>
  <c r="F274" i="9"/>
  <c r="B274" i="9" s="1"/>
  <c r="E274" i="9"/>
  <c r="M273" i="9"/>
  <c r="L273" i="9"/>
  <c r="F273" i="9" s="1"/>
  <c r="E273" i="9"/>
  <c r="B273" i="9" s="1"/>
  <c r="M272" i="9"/>
  <c r="F272" i="9" s="1"/>
  <c r="L272" i="9"/>
  <c r="E272" i="9"/>
  <c r="B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M258" i="9"/>
  <c r="L258" i="9"/>
  <c r="F258" i="9"/>
  <c r="B258" i="9" s="1"/>
  <c r="E258" i="9"/>
  <c r="M257" i="9"/>
  <c r="L257" i="9"/>
  <c r="F257" i="9" s="1"/>
  <c r="E257" i="9"/>
  <c r="B257" i="9" s="1"/>
  <c r="M256" i="9"/>
  <c r="F256" i="9" s="1"/>
  <c r="L256" i="9"/>
  <c r="E256" i="9"/>
  <c r="B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M242" i="9"/>
  <c r="L242" i="9"/>
  <c r="F242" i="9"/>
  <c r="B242" i="9" s="1"/>
  <c r="E242" i="9"/>
  <c r="M241" i="9"/>
  <c r="L241" i="9"/>
  <c r="F241" i="9" s="1"/>
  <c r="E241" i="9"/>
  <c r="B241" i="9" s="1"/>
  <c r="M240" i="9"/>
  <c r="F240" i="9" s="1"/>
  <c r="L240" i="9"/>
  <c r="E240" i="9"/>
  <c r="B240" i="9"/>
  <c r="M239" i="9"/>
  <c r="L239" i="9"/>
  <c r="F239" i="9" s="1"/>
  <c r="E239" i="9"/>
  <c r="B239" i="9" s="1"/>
  <c r="M238" i="9"/>
  <c r="F238" i="9" s="1"/>
  <c r="B238" i="9" s="1"/>
  <c r="L238" i="9"/>
  <c r="E238" i="9"/>
  <c r="M237" i="9"/>
  <c r="L237" i="9"/>
  <c r="E237" i="9"/>
  <c r="M236" i="9"/>
  <c r="L236" i="9"/>
  <c r="E236" i="9"/>
  <c r="M235" i="9"/>
  <c r="L235" i="9"/>
  <c r="F235" i="9" s="1"/>
  <c r="E235" i="9"/>
  <c r="B235" i="9" s="1"/>
  <c r="M234" i="9"/>
  <c r="F234" i="9" s="1"/>
  <c r="B234" i="9" s="1"/>
  <c r="L234" i="9"/>
  <c r="E234" i="9"/>
  <c r="M233" i="9"/>
  <c r="L233" i="9"/>
  <c r="F233" i="9" s="1"/>
  <c r="E233" i="9"/>
  <c r="B233" i="9" s="1"/>
  <c r="M232" i="9"/>
  <c r="F232" i="9" s="1"/>
  <c r="L232" i="9"/>
  <c r="E232" i="9"/>
  <c r="B232" i="9"/>
  <c r="M231" i="9"/>
  <c r="L231" i="9"/>
  <c r="F231" i="9" s="1"/>
  <c r="E231" i="9"/>
  <c r="B231" i="9" s="1"/>
  <c r="M230" i="9"/>
  <c r="F230" i="9" s="1"/>
  <c r="B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H171" i="9"/>
  <c r="G171" i="9"/>
  <c r="E171" i="9" s="1"/>
  <c r="B171" i="9" s="1"/>
  <c r="F171" i="9"/>
  <c r="H170" i="9"/>
  <c r="E170" i="9" s="1"/>
  <c r="G170" i="9"/>
  <c r="F170" i="9"/>
  <c r="H169" i="9"/>
  <c r="G169" i="9"/>
  <c r="E169" i="9" s="1"/>
  <c r="B169" i="9" s="1"/>
  <c r="F169" i="9"/>
  <c r="H168" i="9"/>
  <c r="G168" i="9"/>
  <c r="F168" i="9"/>
  <c r="H167" i="9"/>
  <c r="G167" i="9"/>
  <c r="E167" i="9" s="1"/>
  <c r="B167" i="9" s="1"/>
  <c r="F167" i="9"/>
  <c r="H166" i="9"/>
  <c r="G166" i="9"/>
  <c r="F166" i="9"/>
  <c r="H165" i="9"/>
  <c r="G165" i="9"/>
  <c r="E165" i="9" s="1"/>
  <c r="B165" i="9" s="1"/>
  <c r="F165" i="9"/>
  <c r="H164" i="9"/>
  <c r="G164" i="9"/>
  <c r="F164" i="9"/>
  <c r="H163" i="9"/>
  <c r="G163" i="9"/>
  <c r="E163" i="9" s="1"/>
  <c r="B163" i="9" s="1"/>
  <c r="F163" i="9"/>
  <c r="H162" i="9"/>
  <c r="E162" i="9" s="1"/>
  <c r="G162" i="9"/>
  <c r="F162" i="9"/>
  <c r="H161" i="9"/>
  <c r="G161" i="9"/>
  <c r="E161" i="9" s="1"/>
  <c r="B161" i="9" s="1"/>
  <c r="F161" i="9"/>
  <c r="H160" i="9"/>
  <c r="G160" i="9"/>
  <c r="F160" i="9"/>
  <c r="H159" i="9"/>
  <c r="G159" i="9"/>
  <c r="E159" i="9" s="1"/>
  <c r="B159" i="9" s="1"/>
  <c r="F159" i="9"/>
  <c r="H158" i="9"/>
  <c r="E158" i="9" s="1"/>
  <c r="G158" i="9"/>
  <c r="F158" i="9"/>
  <c r="H157" i="9"/>
  <c r="G157" i="9"/>
  <c r="E157" i="9" s="1"/>
  <c r="B157" i="9" s="1"/>
  <c r="F157" i="9"/>
  <c r="F156" i="9"/>
  <c r="H155" i="9"/>
  <c r="G155" i="9"/>
  <c r="F155" i="9"/>
  <c r="E155" i="9"/>
  <c r="B155" i="9" s="1"/>
  <c r="H154" i="9"/>
  <c r="E154" i="9" s="1"/>
  <c r="G154" i="9"/>
  <c r="F154" i="9"/>
  <c r="B154" i="9"/>
  <c r="H153" i="9"/>
  <c r="G153" i="9"/>
  <c r="F153" i="9"/>
  <c r="E153" i="9"/>
  <c r="B153" i="9" s="1"/>
  <c r="H152" i="9"/>
  <c r="G152" i="9"/>
  <c r="E152" i="9" s="1"/>
  <c r="F152" i="9"/>
  <c r="B152" i="9"/>
  <c r="H151" i="9"/>
  <c r="G151" i="9"/>
  <c r="F151" i="9"/>
  <c r="E151" i="9"/>
  <c r="B151" i="9" s="1"/>
  <c r="H150" i="9"/>
  <c r="E150" i="9" s="1"/>
  <c r="G150" i="9"/>
  <c r="F150" i="9"/>
  <c r="B150" i="9"/>
  <c r="H149" i="9"/>
  <c r="G149" i="9"/>
  <c r="F149" i="9"/>
  <c r="E149" i="9"/>
  <c r="B149" i="9" s="1"/>
  <c r="H148" i="9"/>
  <c r="G148" i="9"/>
  <c r="E148" i="9" s="1"/>
  <c r="F148" i="9"/>
  <c r="B148" i="9"/>
  <c r="H147" i="9"/>
  <c r="G147" i="9"/>
  <c r="F147" i="9"/>
  <c r="E147" i="9"/>
  <c r="B147" i="9" s="1"/>
  <c r="H146" i="9"/>
  <c r="E146" i="9" s="1"/>
  <c r="G146" i="9"/>
  <c r="F146" i="9"/>
  <c r="B146" i="9"/>
  <c r="H145" i="9"/>
  <c r="G145" i="9"/>
  <c r="F145" i="9"/>
  <c r="E145" i="9"/>
  <c r="B145" i="9" s="1"/>
  <c r="H144" i="9"/>
  <c r="G144" i="9"/>
  <c r="E144" i="9" s="1"/>
  <c r="F144" i="9"/>
  <c r="B144" i="9"/>
  <c r="H143" i="9"/>
  <c r="G143" i="9"/>
  <c r="F143" i="9"/>
  <c r="E143" i="9"/>
  <c r="B143" i="9" s="1"/>
  <c r="H142" i="9"/>
  <c r="G142" i="9"/>
  <c r="E142" i="9" s="1"/>
  <c r="F142" i="9"/>
  <c r="B142" i="9"/>
  <c r="H141" i="9"/>
  <c r="G141" i="9"/>
  <c r="F141" i="9"/>
  <c r="E141" i="9"/>
  <c r="B141" i="9" s="1"/>
  <c r="H140" i="9"/>
  <c r="E140" i="9" s="1"/>
  <c r="G140" i="9"/>
  <c r="F140" i="9"/>
  <c r="B140" i="9"/>
  <c r="H139" i="9"/>
  <c r="G139" i="9"/>
  <c r="F139" i="9"/>
  <c r="E139" i="9"/>
  <c r="B139" i="9" s="1"/>
  <c r="H138" i="9"/>
  <c r="G138" i="9"/>
  <c r="E138" i="9" s="1"/>
  <c r="F138" i="9"/>
  <c r="B138" i="9"/>
  <c r="H137" i="9"/>
  <c r="G137" i="9"/>
  <c r="F137" i="9"/>
  <c r="E137" i="9"/>
  <c r="B137" i="9" s="1"/>
  <c r="H136" i="9"/>
  <c r="G136" i="9"/>
  <c r="E136" i="9" s="1"/>
  <c r="F136" i="9"/>
  <c r="B136" i="9"/>
  <c r="H135" i="9"/>
  <c r="G135" i="9"/>
  <c r="F135" i="9"/>
  <c r="E135" i="9"/>
  <c r="B135" i="9" s="1"/>
  <c r="H134" i="9"/>
  <c r="E134" i="9" s="1"/>
  <c r="G134" i="9"/>
  <c r="F134" i="9"/>
  <c r="B134" i="9"/>
  <c r="H133" i="9"/>
  <c r="G133" i="9"/>
  <c r="F133" i="9"/>
  <c r="E133" i="9"/>
  <c r="B133" i="9" s="1"/>
  <c r="H132" i="9"/>
  <c r="G132" i="9"/>
  <c r="E132" i="9" s="1"/>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H125" i="9"/>
  <c r="G125" i="9"/>
  <c r="E125" i="9" s="1"/>
  <c r="B125" i="9" s="1"/>
  <c r="F125" i="9"/>
  <c r="H124" i="9"/>
  <c r="G124" i="9"/>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G118" i="9"/>
  <c r="F118" i="9"/>
  <c r="H117" i="9"/>
  <c r="G117" i="9"/>
  <c r="E117" i="9" s="1"/>
  <c r="B117" i="9" s="1"/>
  <c r="F117" i="9"/>
  <c r="H116" i="9"/>
  <c r="G116" i="9"/>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G110" i="9"/>
  <c r="F110" i="9"/>
  <c r="H109" i="9"/>
  <c r="G109" i="9"/>
  <c r="E109" i="9" s="1"/>
  <c r="B109" i="9" s="1"/>
  <c r="F109" i="9"/>
  <c r="H108" i="9"/>
  <c r="G108" i="9"/>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G102" i="9"/>
  <c r="F102" i="9"/>
  <c r="H101" i="9"/>
  <c r="G101" i="9"/>
  <c r="E101" i="9" s="1"/>
  <c r="B101" i="9" s="1"/>
  <c r="F101" i="9"/>
  <c r="H100" i="9"/>
  <c r="G100" i="9"/>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G94" i="9"/>
  <c r="F94" i="9"/>
  <c r="H93" i="9"/>
  <c r="G93" i="9"/>
  <c r="E93" i="9" s="1"/>
  <c r="B93" i="9" s="1"/>
  <c r="F93" i="9"/>
  <c r="H92" i="9"/>
  <c r="G92" i="9"/>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G86" i="9"/>
  <c r="F86" i="9"/>
  <c r="E86" i="9"/>
  <c r="H85" i="9"/>
  <c r="G85" i="9"/>
  <c r="E85" i="9" s="1"/>
  <c r="B85" i="9" s="1"/>
  <c r="F85" i="9"/>
  <c r="H84" i="9"/>
  <c r="G84" i="9"/>
  <c r="E84" i="9" s="1"/>
  <c r="F84" i="9"/>
  <c r="B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H69" i="9"/>
  <c r="G69" i="9"/>
  <c r="E69" i="9" s="1"/>
  <c r="B69" i="9" s="1"/>
  <c r="F69" i="9"/>
  <c r="H68" i="9"/>
  <c r="G68" i="9"/>
  <c r="E68" i="9" s="1"/>
  <c r="F68" i="9"/>
  <c r="B68" i="9"/>
  <c r="H67" i="9"/>
  <c r="G67" i="9"/>
  <c r="F67" i="9"/>
  <c r="E67" i="9"/>
  <c r="B67" i="9" s="1"/>
  <c r="H66" i="9"/>
  <c r="G66" i="9"/>
  <c r="F66" i="9"/>
  <c r="E66" i="9"/>
  <c r="B66" i="9" s="1"/>
  <c r="H65" i="9"/>
  <c r="G65" i="9"/>
  <c r="E65" i="9" s="1"/>
  <c r="B65" i="9" s="1"/>
  <c r="F65" i="9"/>
  <c r="H64" i="9"/>
  <c r="G64" i="9"/>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E54" i="9" s="1"/>
  <c r="B54" i="9" s="1"/>
  <c r="G54" i="9"/>
  <c r="F54" i="9"/>
  <c r="H53" i="9"/>
  <c r="G53" i="9"/>
  <c r="F53" i="9"/>
  <c r="H52" i="9"/>
  <c r="G52" i="9"/>
  <c r="E52" i="9" s="1"/>
  <c r="B52" i="9" s="1"/>
  <c r="F52" i="9"/>
  <c r="H51" i="9"/>
  <c r="G51" i="9"/>
  <c r="E51" i="9" s="1"/>
  <c r="B51" i="9" s="1"/>
  <c r="F51" i="9"/>
  <c r="H50" i="9"/>
  <c r="E50" i="9" s="1"/>
  <c r="B50" i="9" s="1"/>
  <c r="G50" i="9"/>
  <c r="F50" i="9"/>
  <c r="H49" i="9"/>
  <c r="G49" i="9"/>
  <c r="F49" i="9"/>
  <c r="H48" i="9"/>
  <c r="G48" i="9"/>
  <c r="E48" i="9" s="1"/>
  <c r="B48" i="9" s="1"/>
  <c r="F48" i="9"/>
  <c r="H47" i="9"/>
  <c r="G47" i="9"/>
  <c r="E47" i="9" s="1"/>
  <c r="B47" i="9" s="1"/>
  <c r="F47" i="9"/>
  <c r="H46" i="9"/>
  <c r="E46" i="9" s="1"/>
  <c r="B46" i="9" s="1"/>
  <c r="G46" i="9"/>
  <c r="F46" i="9"/>
  <c r="H45" i="9"/>
  <c r="G45" i="9"/>
  <c r="E45" i="9" s="1"/>
  <c r="B45" i="9" s="1"/>
  <c r="F45" i="9"/>
  <c r="H44" i="9"/>
  <c r="G44" i="9"/>
  <c r="E44" i="9" s="1"/>
  <c r="B44" i="9" s="1"/>
  <c r="F44" i="9"/>
  <c r="H43" i="9"/>
  <c r="G43" i="9"/>
  <c r="E43" i="9" s="1"/>
  <c r="B43" i="9" s="1"/>
  <c r="F43" i="9"/>
  <c r="H42" i="9"/>
  <c r="E42" i="9" s="1"/>
  <c r="B42" i="9" s="1"/>
  <c r="G42" i="9"/>
  <c r="F42" i="9"/>
  <c r="H41" i="9"/>
  <c r="G41" i="9"/>
  <c r="E41" i="9" s="1"/>
  <c r="B41" i="9" s="1"/>
  <c r="F41" i="9"/>
  <c r="H40" i="9"/>
  <c r="G40" i="9"/>
  <c r="E40" i="9" s="1"/>
  <c r="B40" i="9" s="1"/>
  <c r="F40" i="9"/>
  <c r="H39" i="9"/>
  <c r="G39" i="9"/>
  <c r="E39" i="9" s="1"/>
  <c r="B39" i="9" s="1"/>
  <c r="F39" i="9"/>
  <c r="H38" i="9"/>
  <c r="E38" i="9" s="1"/>
  <c r="B38" i="9" s="1"/>
  <c r="G38" i="9"/>
  <c r="F38" i="9"/>
  <c r="H37" i="9"/>
  <c r="G37" i="9"/>
  <c r="E37" i="9" s="1"/>
  <c r="B37" i="9" s="1"/>
  <c r="F37" i="9"/>
  <c r="H36" i="9"/>
  <c r="G36" i="9"/>
  <c r="F36" i="9"/>
  <c r="H35" i="9"/>
  <c r="G35" i="9"/>
  <c r="E35" i="9" s="1"/>
  <c r="B35" i="9" s="1"/>
  <c r="F35" i="9"/>
  <c r="H34" i="9"/>
  <c r="E34" i="9" s="1"/>
  <c r="B34" i="9" s="1"/>
  <c r="G34" i="9"/>
  <c r="F34" i="9"/>
  <c r="H33" i="9"/>
  <c r="G33" i="9"/>
  <c r="E33" i="9" s="1"/>
  <c r="B33" i="9" s="1"/>
  <c r="F33" i="9"/>
  <c r="H32" i="9"/>
  <c r="G32" i="9"/>
  <c r="E32" i="9" s="1"/>
  <c r="B32" i="9" s="1"/>
  <c r="F32" i="9"/>
  <c r="H31" i="9"/>
  <c r="G31" i="9"/>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F24" i="9"/>
  <c r="F4" i="9"/>
  <c r="O3" i="9"/>
  <c r="G296" i="9" s="1"/>
  <c r="I3" i="9"/>
  <c r="H3" i="9"/>
  <c r="G3" i="9"/>
  <c r="D104" i="8"/>
  <c r="I40" i="3" s="1"/>
  <c r="D97" i="8"/>
  <c r="D92" i="8"/>
  <c r="D87" i="8"/>
  <c r="D82" i="8"/>
  <c r="C1659" i="1" s="1"/>
  <c r="D77" i="8"/>
  <c r="D72" i="8"/>
  <c r="D67" i="8"/>
  <c r="D62" i="8"/>
  <c r="C1639" i="1" s="1"/>
  <c r="D57" i="8"/>
  <c r="D51" i="8" s="1"/>
  <c r="D52" i="8"/>
  <c r="D46" i="8"/>
  <c r="D37" i="8"/>
  <c r="D27" i="8"/>
  <c r="D25" i="8" s="1"/>
  <c r="C1602" i="1" s="1"/>
  <c r="D18" i="8"/>
  <c r="D8" i="8"/>
  <c r="E44" i="7"/>
  <c r="D44" i="7"/>
  <c r="E39" i="7"/>
  <c r="D39" i="7"/>
  <c r="D38" i="7" s="1"/>
  <c r="E30" i="7"/>
  <c r="D30" i="7"/>
  <c r="C1563" i="1" s="1"/>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E629" i="4" s="1"/>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E584" i="4" s="1"/>
  <c r="D585" i="4"/>
  <c r="F583" i="4"/>
  <c r="F582" i="4"/>
  <c r="E581" i="4"/>
  <c r="D581" i="4"/>
  <c r="F581" i="4" s="1"/>
  <c r="F580" i="4"/>
  <c r="F579" i="4"/>
  <c r="F578" i="4"/>
  <c r="E578" i="4"/>
  <c r="D578" i="4"/>
  <c r="F577" i="4"/>
  <c r="F576" i="4"/>
  <c r="F575" i="4"/>
  <c r="E575" i="4"/>
  <c r="D575" i="4"/>
  <c r="F574" i="4"/>
  <c r="F573" i="4"/>
  <c r="E572" i="4"/>
  <c r="E571" i="4" s="1"/>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6" i="4" s="1"/>
  <c r="F534" i="4"/>
  <c r="F533" i="4"/>
  <c r="E532" i="4"/>
  <c r="E522" i="4" s="1"/>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E466" i="4" s="1"/>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F428" i="4" s="1"/>
  <c r="D428" i="4"/>
  <c r="F427" i="4"/>
  <c r="E427" i="4"/>
  <c r="E648" i="4" s="1"/>
  <c r="D642" i="1" s="1"/>
  <c r="D427" i="4"/>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55" i="4"/>
  <c r="D354" i="4"/>
  <c r="F354" i="4" s="1"/>
  <c r="F353" i="4"/>
  <c r="F352" i="4"/>
  <c r="F351" i="4"/>
  <c r="F350" i="4"/>
  <c r="E349" i="4"/>
  <c r="D349" i="4"/>
  <c r="F349" i="4" s="1"/>
  <c r="F348" i="4"/>
  <c r="F347" i="4"/>
  <c r="F346" i="4"/>
  <c r="E346" i="4"/>
  <c r="D346" i="4"/>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F272" i="4"/>
  <c r="F271" i="4"/>
  <c r="F270" i="4"/>
  <c r="E269" i="4"/>
  <c r="D269" i="4"/>
  <c r="F269" i="4" s="1"/>
  <c r="F268" i="4"/>
  <c r="F267" i="4"/>
  <c r="F266" i="4"/>
  <c r="F265" i="4"/>
  <c r="F264" i="4"/>
  <c r="E263" i="4"/>
  <c r="D263" i="4"/>
  <c r="F263" i="4" s="1"/>
  <c r="E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E230" i="4" s="1"/>
  <c r="D234" i="4"/>
  <c r="F233" i="4"/>
  <c r="F232" i="4"/>
  <c r="F231" i="4"/>
  <c r="E231" i="4"/>
  <c r="D231" i="4"/>
  <c r="F229" i="4"/>
  <c r="F228" i="4"/>
  <c r="F227" i="4"/>
  <c r="F226" i="4"/>
  <c r="E225" i="4"/>
  <c r="D225" i="4"/>
  <c r="F225" i="4" s="1"/>
  <c r="F224" i="4"/>
  <c r="F223" i="4"/>
  <c r="F222" i="4"/>
  <c r="E222" i="4"/>
  <c r="E221" i="4" s="1"/>
  <c r="D222" i="4"/>
  <c r="D221" i="4"/>
  <c r="F221" i="4" s="1"/>
  <c r="F220" i="4"/>
  <c r="F219" i="4"/>
  <c r="F218" i="4"/>
  <c r="F217" i="4"/>
  <c r="E216" i="4"/>
  <c r="E202"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E164" i="4" s="1"/>
  <c r="D160" i="1" s="1"/>
  <c r="D170" i="4"/>
  <c r="F169" i="4"/>
  <c r="F168" i="4"/>
  <c r="F167" i="4"/>
  <c r="F166" i="4"/>
  <c r="E165" i="4"/>
  <c r="F165" i="4" s="1"/>
  <c r="D165" i="4"/>
  <c r="F163" i="4"/>
  <c r="F162" i="4"/>
  <c r="F161" i="4"/>
  <c r="E160" i="4"/>
  <c r="D160" i="4"/>
  <c r="F159" i="4"/>
  <c r="F158" i="4"/>
  <c r="F157" i="4"/>
  <c r="F156" i="4"/>
  <c r="F155" i="4"/>
  <c r="E154" i="4"/>
  <c r="D150" i="1" s="1"/>
  <c r="D154" i="4"/>
  <c r="F151" i="4"/>
  <c r="F150" i="4"/>
  <c r="F149" i="4"/>
  <c r="F148" i="4"/>
  <c r="F147" i="4"/>
  <c r="F146" i="4"/>
  <c r="F145" i="4"/>
  <c r="F144" i="4"/>
  <c r="F143" i="4"/>
  <c r="F142" i="4"/>
  <c r="F141" i="4"/>
  <c r="E141" i="4"/>
  <c r="D141" i="4"/>
  <c r="D140" i="4" s="1"/>
  <c r="F140" i="4"/>
  <c r="E140" i="4"/>
  <c r="F139" i="4"/>
  <c r="F138" i="4"/>
  <c r="F137" i="4"/>
  <c r="F136" i="4"/>
  <c r="E135" i="4"/>
  <c r="F135" i="4" s="1"/>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H34" i="3"/>
  <c r="G34" i="3"/>
  <c r="B34" i="3"/>
  <c r="I33" i="3"/>
  <c r="G33" i="3"/>
  <c r="B33" i="3"/>
  <c r="I32" i="3"/>
  <c r="G32" i="3"/>
  <c r="B32" i="3"/>
  <c r="G30" i="3"/>
  <c r="B30"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5" i="1"/>
  <c r="C1685" i="1"/>
  <c r="H1685" i="1" s="1"/>
  <c r="C1684" i="1"/>
  <c r="G1683" i="1"/>
  <c r="C1683" i="1"/>
  <c r="H1683" i="1" s="1"/>
  <c r="C1682" i="1"/>
  <c r="H1682" i="1" s="1"/>
  <c r="H1680" i="1"/>
  <c r="C1680" i="1"/>
  <c r="G1680" i="1" s="1"/>
  <c r="H1679" i="1"/>
  <c r="G1679" i="1"/>
  <c r="C1679" i="1"/>
  <c r="C1678" i="1"/>
  <c r="G1677" i="1"/>
  <c r="C1677" i="1"/>
  <c r="H1677" i="1" s="1"/>
  <c r="C1676" i="1"/>
  <c r="H1675" i="1"/>
  <c r="G1675" i="1"/>
  <c r="C1675" i="1"/>
  <c r="H1674" i="1"/>
  <c r="G1674" i="1"/>
  <c r="C1674" i="1"/>
  <c r="C1673" i="1"/>
  <c r="H1672" i="1"/>
  <c r="C1672" i="1"/>
  <c r="G1672" i="1" s="1"/>
  <c r="H1671" i="1"/>
  <c r="G1671" i="1"/>
  <c r="C1671" i="1"/>
  <c r="C1670" i="1"/>
  <c r="G1669" i="1"/>
  <c r="C1669" i="1"/>
  <c r="H1669" i="1" s="1"/>
  <c r="C1668" i="1"/>
  <c r="H1667" i="1"/>
  <c r="G1667" i="1"/>
  <c r="C1667" i="1"/>
  <c r="H1666" i="1"/>
  <c r="G1666" i="1"/>
  <c r="C1666" i="1"/>
  <c r="C1665" i="1"/>
  <c r="H1664" i="1"/>
  <c r="C1664" i="1"/>
  <c r="G1664" i="1" s="1"/>
  <c r="H1663" i="1"/>
  <c r="G1663" i="1"/>
  <c r="C1663" i="1"/>
  <c r="C1662" i="1"/>
  <c r="G1661" i="1"/>
  <c r="C1661" i="1"/>
  <c r="H1661" i="1" s="1"/>
  <c r="C1660" i="1"/>
  <c r="H1659" i="1"/>
  <c r="G1659" i="1"/>
  <c r="C1658" i="1"/>
  <c r="H1658" i="1" s="1"/>
  <c r="G1657" i="1"/>
  <c r="C1657" i="1"/>
  <c r="H1657" i="1" s="1"/>
  <c r="C1656" i="1"/>
  <c r="G1656" i="1" s="1"/>
  <c r="H1655" i="1"/>
  <c r="G1655" i="1"/>
  <c r="C1655" i="1"/>
  <c r="H1654" i="1"/>
  <c r="C1654" i="1"/>
  <c r="G1654" i="1" s="1"/>
  <c r="G1653" i="1"/>
  <c r="C1653" i="1"/>
  <c r="H1653" i="1" s="1"/>
  <c r="C1652" i="1"/>
  <c r="G1652" i="1" s="1"/>
  <c r="H1651" i="1"/>
  <c r="G1651" i="1"/>
  <c r="C1651" i="1"/>
  <c r="C1650" i="1"/>
  <c r="C1649" i="1"/>
  <c r="H1649" i="1" s="1"/>
  <c r="C1648" i="1"/>
  <c r="G1648" i="1" s="1"/>
  <c r="H1647" i="1"/>
  <c r="G1647" i="1"/>
  <c r="C1647" i="1"/>
  <c r="H1646" i="1"/>
  <c r="C1646" i="1"/>
  <c r="G1646" i="1" s="1"/>
  <c r="G1645" i="1"/>
  <c r="C1645" i="1"/>
  <c r="H1645" i="1" s="1"/>
  <c r="C1644" i="1"/>
  <c r="G1644" i="1" s="1"/>
  <c r="H1643" i="1"/>
  <c r="G1643" i="1"/>
  <c r="C1643" i="1"/>
  <c r="C1642" i="1"/>
  <c r="C1641" i="1"/>
  <c r="H1641" i="1" s="1"/>
  <c r="C1640" i="1"/>
  <c r="G1640" i="1" s="1"/>
  <c r="H1639" i="1"/>
  <c r="G1639" i="1"/>
  <c r="H1638" i="1"/>
  <c r="G1638" i="1"/>
  <c r="C1638" i="1"/>
  <c r="C1637" i="1"/>
  <c r="H1636" i="1"/>
  <c r="C1636" i="1"/>
  <c r="G1636" i="1" s="1"/>
  <c r="C1635" i="1"/>
  <c r="H1635" i="1" s="1"/>
  <c r="C1634" i="1"/>
  <c r="H1633" i="1"/>
  <c r="C1633" i="1"/>
  <c r="G1633" i="1" s="1"/>
  <c r="H1632" i="1"/>
  <c r="G1632" i="1"/>
  <c r="C1632" i="1"/>
  <c r="C1631" i="1"/>
  <c r="H1631" i="1" s="1"/>
  <c r="C1630" i="1"/>
  <c r="H1629" i="1"/>
  <c r="C1629" i="1"/>
  <c r="G1629" i="1" s="1"/>
  <c r="C1627" i="1"/>
  <c r="C1626" i="1"/>
  <c r="H1625" i="1"/>
  <c r="C1625" i="1"/>
  <c r="G1625" i="1" s="1"/>
  <c r="H1624" i="1"/>
  <c r="G1624" i="1"/>
  <c r="C1624" i="1"/>
  <c r="C1623" i="1"/>
  <c r="H1620" i="1"/>
  <c r="G1620" i="1"/>
  <c r="C1620" i="1"/>
  <c r="C1619" i="1"/>
  <c r="H1619" i="1" s="1"/>
  <c r="C1618" i="1"/>
  <c r="H1617" i="1"/>
  <c r="C1617" i="1"/>
  <c r="G1617" i="1" s="1"/>
  <c r="H1616" i="1"/>
  <c r="G1616" i="1"/>
  <c r="C1616" i="1"/>
  <c r="C1615" i="1"/>
  <c r="H1615" i="1" s="1"/>
  <c r="C1614" i="1"/>
  <c r="H1613" i="1"/>
  <c r="C1613" i="1"/>
  <c r="G1613" i="1" s="1"/>
  <c r="C1612" i="1"/>
  <c r="H1612" i="1" s="1"/>
  <c r="C1611" i="1"/>
  <c r="H1611" i="1" s="1"/>
  <c r="C1610" i="1"/>
  <c r="H1609" i="1"/>
  <c r="C1609" i="1"/>
  <c r="G1609" i="1" s="1"/>
  <c r="H1608" i="1"/>
  <c r="G1608" i="1"/>
  <c r="C1608" i="1"/>
  <c r="C1607" i="1"/>
  <c r="H1607" i="1" s="1"/>
  <c r="C1606" i="1"/>
  <c r="C1605" i="1"/>
  <c r="G1605" i="1" s="1"/>
  <c r="C1604" i="1"/>
  <c r="G1604" i="1" s="1"/>
  <c r="C1603" i="1"/>
  <c r="H1603" i="1" s="1"/>
  <c r="H1601" i="1"/>
  <c r="C1601" i="1"/>
  <c r="G1601" i="1" s="1"/>
  <c r="H1600" i="1"/>
  <c r="G1600" i="1"/>
  <c r="C1600" i="1"/>
  <c r="C1599" i="1"/>
  <c r="H1599" i="1" s="1"/>
  <c r="C1598" i="1"/>
  <c r="H1597" i="1"/>
  <c r="C1597" i="1"/>
  <c r="G1597" i="1" s="1"/>
  <c r="H1596" i="1"/>
  <c r="G1596" i="1"/>
  <c r="C1596" i="1"/>
  <c r="C1595" i="1"/>
  <c r="H1595" i="1" s="1"/>
  <c r="C1594" i="1"/>
  <c r="H1593" i="1"/>
  <c r="C1593" i="1"/>
  <c r="G1593" i="1" s="1"/>
  <c r="G1592" i="1"/>
  <c r="C1592" i="1"/>
  <c r="H1592" i="1" s="1"/>
  <c r="C1591" i="1"/>
  <c r="H1591" i="1" s="1"/>
  <c r="C1590" i="1"/>
  <c r="H1589" i="1"/>
  <c r="C1589" i="1"/>
  <c r="G1589" i="1" s="1"/>
  <c r="H1588" i="1"/>
  <c r="G1588" i="1"/>
  <c r="C1588" i="1"/>
  <c r="C1587" i="1"/>
  <c r="H1587" i="1" s="1"/>
  <c r="C1586" i="1"/>
  <c r="H1584" i="1"/>
  <c r="G1584" i="1"/>
  <c r="C1584" i="1"/>
  <c r="C1582" i="1"/>
  <c r="J1581" i="1"/>
  <c r="G1581" i="1"/>
  <c r="I1581" i="1" s="1"/>
  <c r="D1581" i="1"/>
  <c r="C1581" i="1"/>
  <c r="H1581" i="1" s="1"/>
  <c r="H1580" i="1"/>
  <c r="D1580" i="1"/>
  <c r="C1580" i="1"/>
  <c r="J1579" i="1"/>
  <c r="G1579" i="1"/>
  <c r="I1579" i="1" s="1"/>
  <c r="D1579" i="1"/>
  <c r="C1579" i="1"/>
  <c r="H1579" i="1" s="1"/>
  <c r="H1578" i="1"/>
  <c r="D1578" i="1"/>
  <c r="C1578" i="1"/>
  <c r="H1577" i="1"/>
  <c r="D1577" i="1"/>
  <c r="C1577" i="1"/>
  <c r="G1577" i="1" s="1"/>
  <c r="G1576" i="1"/>
  <c r="D1576" i="1"/>
  <c r="J1576" i="1" s="1"/>
  <c r="C1576" i="1"/>
  <c r="H1575" i="1"/>
  <c r="D1575" i="1"/>
  <c r="C1575" i="1"/>
  <c r="G1574" i="1"/>
  <c r="D1574" i="1"/>
  <c r="J1574" i="1" s="1"/>
  <c r="C1574" i="1"/>
  <c r="H1573" i="1"/>
  <c r="D1573" i="1"/>
  <c r="C1573" i="1"/>
  <c r="C1572" i="1"/>
  <c r="C1571" i="1"/>
  <c r="D1570" i="1"/>
  <c r="J1570" i="1" s="1"/>
  <c r="C1570" i="1"/>
  <c r="H1569" i="1"/>
  <c r="D1569" i="1"/>
  <c r="C1569" i="1"/>
  <c r="D1568" i="1"/>
  <c r="J1568" i="1" s="1"/>
  <c r="C1568" i="1"/>
  <c r="H1567" i="1"/>
  <c r="D1567" i="1"/>
  <c r="C1567" i="1"/>
  <c r="D1566" i="1"/>
  <c r="J1566" i="1" s="1"/>
  <c r="C1566" i="1"/>
  <c r="H1565" i="1"/>
  <c r="D1565" i="1"/>
  <c r="C1565" i="1"/>
  <c r="D1564" i="1"/>
  <c r="C1564" i="1"/>
  <c r="D1563" i="1"/>
  <c r="G1563" i="1" s="1"/>
  <c r="D1562" i="1"/>
  <c r="C1562" i="1"/>
  <c r="J1561" i="1"/>
  <c r="D1561" i="1"/>
  <c r="G1561" i="1" s="1"/>
  <c r="C1561" i="1"/>
  <c r="H1561" i="1" s="1"/>
  <c r="D1560" i="1"/>
  <c r="C1560" i="1"/>
  <c r="J1559" i="1"/>
  <c r="D1559" i="1"/>
  <c r="G1559" i="1" s="1"/>
  <c r="C1559" i="1"/>
  <c r="H1559" i="1" s="1"/>
  <c r="D1558" i="1"/>
  <c r="C1558" i="1"/>
  <c r="J1557" i="1"/>
  <c r="D1557" i="1"/>
  <c r="G1557" i="1" s="1"/>
  <c r="C1557" i="1"/>
  <c r="H1557" i="1" s="1"/>
  <c r="G1556" i="1"/>
  <c r="D1556" i="1"/>
  <c r="C1556" i="1"/>
  <c r="H1556" i="1" s="1"/>
  <c r="D1555" i="1"/>
  <c r="D1554" i="1"/>
  <c r="C1554" i="1"/>
  <c r="D1553" i="1"/>
  <c r="C1553" i="1"/>
  <c r="D1552" i="1"/>
  <c r="C1552" i="1"/>
  <c r="D1551" i="1"/>
  <c r="C1551" i="1"/>
  <c r="D1550" i="1"/>
  <c r="C1550" i="1"/>
  <c r="D1549" i="1"/>
  <c r="C1549" i="1"/>
  <c r="D1548" i="1"/>
  <c r="C1548" i="1"/>
  <c r="D1547" i="1"/>
  <c r="C1547" i="1"/>
  <c r="H1546" i="1"/>
  <c r="G1546" i="1"/>
  <c r="D1546" i="1"/>
  <c r="C1546" i="1"/>
  <c r="J1546" i="1" s="1"/>
  <c r="J1545" i="1"/>
  <c r="D1545" i="1"/>
  <c r="C1545" i="1"/>
  <c r="H1544" i="1"/>
  <c r="G1544" i="1"/>
  <c r="D1544" i="1"/>
  <c r="C1544" i="1"/>
  <c r="J1544" i="1" s="1"/>
  <c r="D1543" i="1"/>
  <c r="C1543" i="1"/>
  <c r="D1542" i="1"/>
  <c r="H1542" i="1" s="1"/>
  <c r="C1542" i="1"/>
  <c r="D1541" i="1"/>
  <c r="C1541" i="1"/>
  <c r="D1540" i="1"/>
  <c r="C1540" i="1"/>
  <c r="G1540" i="1" s="1"/>
  <c r="H1539" i="1"/>
  <c r="D1539" i="1"/>
  <c r="C1539" i="1"/>
  <c r="G1539" i="1" s="1"/>
  <c r="H1538" i="1"/>
  <c r="D1538" i="1"/>
  <c r="C1538" i="1"/>
  <c r="G1538" i="1" s="1"/>
  <c r="H1536" i="1"/>
  <c r="D1536" i="1"/>
  <c r="C1536" i="1"/>
  <c r="G1536" i="1" s="1"/>
  <c r="H1535" i="1"/>
  <c r="D1535" i="1"/>
  <c r="C1535" i="1"/>
  <c r="G1535" i="1" s="1"/>
  <c r="D1534" i="1"/>
  <c r="C1534" i="1"/>
  <c r="G1534" i="1" s="1"/>
  <c r="D1533" i="1"/>
  <c r="C1533" i="1"/>
  <c r="G1533" i="1" s="1"/>
  <c r="H1532" i="1"/>
  <c r="D1532" i="1"/>
  <c r="C1532" i="1"/>
  <c r="G1532" i="1" s="1"/>
  <c r="H1531" i="1"/>
  <c r="D1531" i="1"/>
  <c r="C1531" i="1"/>
  <c r="G1531" i="1" s="1"/>
  <c r="D1530" i="1"/>
  <c r="C1530" i="1"/>
  <c r="G1530" i="1" s="1"/>
  <c r="D1529" i="1"/>
  <c r="C1529" i="1"/>
  <c r="G1529" i="1" s="1"/>
  <c r="H1528" i="1"/>
  <c r="D1528" i="1"/>
  <c r="C1528" i="1"/>
  <c r="G1528" i="1" s="1"/>
  <c r="H1527" i="1"/>
  <c r="D1527" i="1"/>
  <c r="C1527" i="1"/>
  <c r="G1527" i="1" s="1"/>
  <c r="D1526" i="1"/>
  <c r="C1526" i="1"/>
  <c r="G1526" i="1" s="1"/>
  <c r="D1525" i="1"/>
  <c r="C1525" i="1"/>
  <c r="G1525" i="1" s="1"/>
  <c r="H1524" i="1"/>
  <c r="D1524" i="1"/>
  <c r="C1524" i="1"/>
  <c r="G1524" i="1" s="1"/>
  <c r="H1523" i="1"/>
  <c r="D1523" i="1"/>
  <c r="C1523" i="1"/>
  <c r="G1523" i="1" s="1"/>
  <c r="D1522" i="1"/>
  <c r="C1522" i="1"/>
  <c r="G1522" i="1" s="1"/>
  <c r="D1521" i="1"/>
  <c r="C1521" i="1"/>
  <c r="G1521" i="1" s="1"/>
  <c r="H1520" i="1"/>
  <c r="D1520" i="1"/>
  <c r="C1520" i="1"/>
  <c r="G1520" i="1" s="1"/>
  <c r="H1519" i="1"/>
  <c r="D1519" i="1"/>
  <c r="C1519" i="1"/>
  <c r="G1519" i="1" s="1"/>
  <c r="D1518" i="1"/>
  <c r="C1518" i="1"/>
  <c r="G1518" i="1" s="1"/>
  <c r="D1517" i="1"/>
  <c r="C1517" i="1"/>
  <c r="G1517" i="1" s="1"/>
  <c r="H1516" i="1"/>
  <c r="D1516" i="1"/>
  <c r="C1516" i="1"/>
  <c r="G1516" i="1" s="1"/>
  <c r="H1515" i="1"/>
  <c r="D1515" i="1"/>
  <c r="C1515" i="1"/>
  <c r="G1515" i="1" s="1"/>
  <c r="D1514" i="1"/>
  <c r="C1514" i="1"/>
  <c r="G1514" i="1" s="1"/>
  <c r="D1513" i="1"/>
  <c r="C1513" i="1"/>
  <c r="G1513" i="1" s="1"/>
  <c r="H1512" i="1"/>
  <c r="D1512" i="1"/>
  <c r="C1512" i="1"/>
  <c r="G1512" i="1" s="1"/>
  <c r="H1511" i="1"/>
  <c r="D1511" i="1"/>
  <c r="C1511" i="1"/>
  <c r="G1511" i="1" s="1"/>
  <c r="H1509" i="1"/>
  <c r="D1509" i="1"/>
  <c r="C1509" i="1"/>
  <c r="G1509" i="1" s="1"/>
  <c r="H1508" i="1"/>
  <c r="D1508" i="1"/>
  <c r="C1508" i="1"/>
  <c r="G1508" i="1" s="1"/>
  <c r="D1507" i="1"/>
  <c r="C1507" i="1"/>
  <c r="G1507" i="1" s="1"/>
  <c r="D1506" i="1"/>
  <c r="C1506" i="1"/>
  <c r="G1506" i="1" s="1"/>
  <c r="H1505" i="1"/>
  <c r="D1505" i="1"/>
  <c r="C1505" i="1"/>
  <c r="G1505" i="1" s="1"/>
  <c r="H1504" i="1"/>
  <c r="D1504" i="1"/>
  <c r="C1504" i="1"/>
  <c r="G1504" i="1" s="1"/>
  <c r="D1503" i="1"/>
  <c r="C1503" i="1"/>
  <c r="G1503" i="1" s="1"/>
  <c r="D1502" i="1"/>
  <c r="C1502" i="1"/>
  <c r="G1502" i="1" s="1"/>
  <c r="H1501" i="1"/>
  <c r="D1501" i="1"/>
  <c r="C1501" i="1"/>
  <c r="G1501" i="1" s="1"/>
  <c r="H1500" i="1"/>
  <c r="D1500" i="1"/>
  <c r="C1500" i="1"/>
  <c r="G1500" i="1" s="1"/>
  <c r="D1499" i="1"/>
  <c r="C1499" i="1"/>
  <c r="G1499" i="1" s="1"/>
  <c r="D1498" i="1"/>
  <c r="C1498" i="1"/>
  <c r="G1498" i="1" s="1"/>
  <c r="H1497" i="1"/>
  <c r="D1497" i="1"/>
  <c r="C1497" i="1"/>
  <c r="G1497" i="1" s="1"/>
  <c r="H1496" i="1"/>
  <c r="D1496" i="1"/>
  <c r="C1496" i="1"/>
  <c r="G1496" i="1" s="1"/>
  <c r="D1495" i="1"/>
  <c r="C1495" i="1"/>
  <c r="G1495" i="1" s="1"/>
  <c r="D1494" i="1"/>
  <c r="C1494" i="1"/>
  <c r="G1494" i="1" s="1"/>
  <c r="H1493" i="1"/>
  <c r="D1493" i="1"/>
  <c r="C1493" i="1"/>
  <c r="G1493" i="1" s="1"/>
  <c r="H1492" i="1"/>
  <c r="D1492" i="1"/>
  <c r="C1492" i="1"/>
  <c r="G1492" i="1" s="1"/>
  <c r="D1491" i="1"/>
  <c r="C1491" i="1"/>
  <c r="G1491" i="1" s="1"/>
  <c r="D1490" i="1"/>
  <c r="C1490" i="1"/>
  <c r="G1490" i="1" s="1"/>
  <c r="H1489" i="1"/>
  <c r="D1489" i="1"/>
  <c r="C1489" i="1"/>
  <c r="G1489" i="1" s="1"/>
  <c r="H1488" i="1"/>
  <c r="D1488" i="1"/>
  <c r="C1488" i="1"/>
  <c r="G1488" i="1" s="1"/>
  <c r="D1487" i="1"/>
  <c r="C1487" i="1"/>
  <c r="G1487" i="1" s="1"/>
  <c r="D1486" i="1"/>
  <c r="C1486" i="1"/>
  <c r="G1486" i="1" s="1"/>
  <c r="D1485" i="1"/>
  <c r="H1484" i="1"/>
  <c r="D1484" i="1"/>
  <c r="C1484" i="1"/>
  <c r="G1484" i="1" s="1"/>
  <c r="D1483" i="1"/>
  <c r="C1483" i="1"/>
  <c r="G1483" i="1" s="1"/>
  <c r="D1482" i="1"/>
  <c r="C1482" i="1"/>
  <c r="G1482" i="1" s="1"/>
  <c r="H1481" i="1"/>
  <c r="D1481" i="1"/>
  <c r="C1481" i="1"/>
  <c r="G1481" i="1" s="1"/>
  <c r="H1480" i="1"/>
  <c r="D1480" i="1"/>
  <c r="C1480" i="1"/>
  <c r="G1480" i="1" s="1"/>
  <c r="D1479" i="1"/>
  <c r="C1479" i="1"/>
  <c r="G1479" i="1" s="1"/>
  <c r="D1478" i="1"/>
  <c r="C1478" i="1"/>
  <c r="G1478" i="1" s="1"/>
  <c r="H1477" i="1"/>
  <c r="D1477" i="1"/>
  <c r="C1477" i="1"/>
  <c r="G1477" i="1" s="1"/>
  <c r="H1476" i="1"/>
  <c r="D1476" i="1"/>
  <c r="C1476" i="1"/>
  <c r="G1476" i="1" s="1"/>
  <c r="D1475" i="1"/>
  <c r="C1475" i="1"/>
  <c r="G1475" i="1" s="1"/>
  <c r="D1474" i="1"/>
  <c r="C1474" i="1"/>
  <c r="G1474" i="1" s="1"/>
  <c r="D1473" i="1"/>
  <c r="H1473" i="1" s="1"/>
  <c r="C1473" i="1"/>
  <c r="H1472" i="1"/>
  <c r="D1472" i="1"/>
  <c r="C1472" i="1"/>
  <c r="G1472" i="1" s="1"/>
  <c r="D1471" i="1"/>
  <c r="C1471" i="1"/>
  <c r="D1470" i="1"/>
  <c r="C1470" i="1"/>
  <c r="G1470" i="1" s="1"/>
  <c r="D1469" i="1"/>
  <c r="H1469" i="1" s="1"/>
  <c r="C1469" i="1"/>
  <c r="H1468" i="1"/>
  <c r="D1468" i="1"/>
  <c r="C1468" i="1"/>
  <c r="G1468" i="1" s="1"/>
  <c r="D1467" i="1"/>
  <c r="C1467" i="1"/>
  <c r="D1466" i="1"/>
  <c r="C1466" i="1"/>
  <c r="G1466" i="1" s="1"/>
  <c r="D1465" i="1"/>
  <c r="H1465" i="1" s="1"/>
  <c r="C1465" i="1"/>
  <c r="H1464" i="1"/>
  <c r="D1464" i="1"/>
  <c r="C1464" i="1"/>
  <c r="G1464" i="1" s="1"/>
  <c r="D1463" i="1"/>
  <c r="C1463" i="1"/>
  <c r="D1462" i="1"/>
  <c r="C1462" i="1"/>
  <c r="G1462" i="1" s="1"/>
  <c r="D1461" i="1"/>
  <c r="H1461" i="1" s="1"/>
  <c r="C1461" i="1"/>
  <c r="H1460" i="1"/>
  <c r="D1460" i="1"/>
  <c r="C1460" i="1"/>
  <c r="G1460" i="1" s="1"/>
  <c r="D1459" i="1"/>
  <c r="C1459" i="1"/>
  <c r="D1458" i="1"/>
  <c r="C1458" i="1"/>
  <c r="G1458" i="1" s="1"/>
  <c r="D1457" i="1"/>
  <c r="H1457" i="1" s="1"/>
  <c r="C1457" i="1"/>
  <c r="H1456" i="1"/>
  <c r="D1456" i="1"/>
  <c r="C1456" i="1"/>
  <c r="G1456" i="1" s="1"/>
  <c r="D1455" i="1"/>
  <c r="C1455" i="1"/>
  <c r="D1454" i="1"/>
  <c r="C1454" i="1"/>
  <c r="G1454" i="1" s="1"/>
  <c r="D1453" i="1"/>
  <c r="H1453" i="1" s="1"/>
  <c r="C1453" i="1"/>
  <c r="H1452" i="1"/>
  <c r="D1452" i="1"/>
  <c r="C1452" i="1"/>
  <c r="G1452" i="1" s="1"/>
  <c r="D1451" i="1"/>
  <c r="C1451" i="1"/>
  <c r="D1450" i="1"/>
  <c r="C1450" i="1"/>
  <c r="G1450" i="1" s="1"/>
  <c r="D1449" i="1"/>
  <c r="H1449" i="1" s="1"/>
  <c r="C1449" i="1"/>
  <c r="H1448" i="1"/>
  <c r="D1448" i="1"/>
  <c r="C1448" i="1"/>
  <c r="G1448" i="1" s="1"/>
  <c r="D1447" i="1"/>
  <c r="C1447" i="1"/>
  <c r="D1446" i="1"/>
  <c r="C1446" i="1"/>
  <c r="G1446" i="1" s="1"/>
  <c r="D1445" i="1"/>
  <c r="H1445" i="1" s="1"/>
  <c r="C1445" i="1"/>
  <c r="H1444" i="1"/>
  <c r="D1444" i="1"/>
  <c r="C1444" i="1"/>
  <c r="G1444" i="1" s="1"/>
  <c r="D1443" i="1"/>
  <c r="C1443" i="1"/>
  <c r="D1442" i="1"/>
  <c r="C1442" i="1"/>
  <c r="G1442" i="1" s="1"/>
  <c r="D1441" i="1"/>
  <c r="H1441" i="1" s="1"/>
  <c r="C1441" i="1"/>
  <c r="H1440" i="1"/>
  <c r="D1440" i="1"/>
  <c r="C1440" i="1"/>
  <c r="G1440" i="1" s="1"/>
  <c r="D1439" i="1"/>
  <c r="C1439" i="1"/>
  <c r="D1438" i="1"/>
  <c r="C1438" i="1"/>
  <c r="G1438" i="1" s="1"/>
  <c r="D1437" i="1"/>
  <c r="H1437" i="1" s="1"/>
  <c r="C1437" i="1"/>
  <c r="H1436" i="1"/>
  <c r="D1436" i="1"/>
  <c r="G1436" i="1" s="1"/>
  <c r="C1436" i="1"/>
  <c r="H1435" i="1"/>
  <c r="D1435" i="1"/>
  <c r="G1435" i="1" s="1"/>
  <c r="C1435" i="1"/>
  <c r="H1434" i="1"/>
  <c r="D1434" i="1"/>
  <c r="G1434" i="1" s="1"/>
  <c r="C1434" i="1"/>
  <c r="H1433" i="1"/>
  <c r="D1433" i="1"/>
  <c r="G1433" i="1" s="1"/>
  <c r="C1433" i="1"/>
  <c r="H1432" i="1"/>
  <c r="D1432" i="1"/>
  <c r="G1432" i="1" s="1"/>
  <c r="C1432"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H1408" i="1"/>
  <c r="D1408" i="1"/>
  <c r="G1408" i="1" s="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G651" i="1"/>
  <c r="D651" i="1"/>
  <c r="H651" i="1" s="1"/>
  <c r="C651" i="1"/>
  <c r="H650" i="1"/>
  <c r="G650" i="1"/>
  <c r="D650" i="1"/>
  <c r="C650" i="1"/>
  <c r="H649" i="1"/>
  <c r="D649" i="1"/>
  <c r="G649" i="1" s="1"/>
  <c r="C649" i="1"/>
  <c r="H648" i="1"/>
  <c r="G648" i="1"/>
  <c r="D648" i="1"/>
  <c r="C648" i="1"/>
  <c r="H647" i="1"/>
  <c r="G647" i="1"/>
  <c r="D647" i="1"/>
  <c r="C647" i="1"/>
  <c r="H646" i="1"/>
  <c r="D646" i="1"/>
  <c r="G646" i="1" s="1"/>
  <c r="C646" i="1"/>
  <c r="H645" i="1"/>
  <c r="D645" i="1"/>
  <c r="G645" i="1" s="1"/>
  <c r="C645" i="1"/>
  <c r="H636"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D423" i="1"/>
  <c r="G423" i="1" s="1"/>
  <c r="C423" i="1"/>
  <c r="D422" i="1"/>
  <c r="H422" i="1" s="1"/>
  <c r="C422" i="1"/>
  <c r="H421" i="1"/>
  <c r="D421" i="1"/>
  <c r="G421" i="1" s="1"/>
  <c r="C421" i="1"/>
  <c r="H416" i="1"/>
  <c r="G416" i="1"/>
  <c r="D416" i="1"/>
  <c r="C416" i="1"/>
  <c r="H415" i="1"/>
  <c r="G415" i="1"/>
  <c r="D415" i="1"/>
  <c r="C415" i="1"/>
  <c r="G414"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D376" i="1"/>
  <c r="H376" i="1" s="1"/>
  <c r="C376" i="1"/>
  <c r="H375" i="1"/>
  <c r="G375" i="1"/>
  <c r="D375" i="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D302" i="1"/>
  <c r="G302" i="1" s="1"/>
  <c r="C302" i="1"/>
  <c r="H301" i="1"/>
  <c r="D301" i="1"/>
  <c r="G301" i="1" s="1"/>
  <c r="C301" i="1"/>
  <c r="H300" i="1"/>
  <c r="G300" i="1"/>
  <c r="D300" i="1"/>
  <c r="C300" i="1"/>
  <c r="H299" i="1"/>
  <c r="D299" i="1"/>
  <c r="G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G284" i="1"/>
  <c r="D284" i="1"/>
  <c r="H284" i="1" s="1"/>
  <c r="C284" i="1"/>
  <c r="H283" i="1"/>
  <c r="G283" i="1"/>
  <c r="D283" i="1"/>
  <c r="C283" i="1"/>
  <c r="H282" i="1"/>
  <c r="G282" i="1"/>
  <c r="D282" i="1"/>
  <c r="C282" i="1"/>
  <c r="H281" i="1"/>
  <c r="G281" i="1"/>
  <c r="D281" i="1"/>
  <c r="C281" i="1"/>
  <c r="H280" i="1"/>
  <c r="G280" i="1"/>
  <c r="D280" i="1"/>
  <c r="C280" i="1"/>
  <c r="G279" i="1"/>
  <c r="D279" i="1"/>
  <c r="H279" i="1" s="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D215" i="1"/>
  <c r="H215" i="1" s="1"/>
  <c r="C215" i="1"/>
  <c r="H214" i="1"/>
  <c r="G214" i="1"/>
  <c r="D214" i="1"/>
  <c r="C214" i="1"/>
  <c r="H213" i="1"/>
  <c r="G213" i="1"/>
  <c r="D213" i="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8" i="1" s="1"/>
  <c r="C198" i="1"/>
  <c r="D197" i="1"/>
  <c r="H197" i="1" s="1"/>
  <c r="C197" i="1"/>
  <c r="H196" i="1"/>
  <c r="G196" i="1"/>
  <c r="D196" i="1"/>
  <c r="C196" i="1"/>
  <c r="H195" i="1"/>
  <c r="G195" i="1"/>
  <c r="D195" i="1"/>
  <c r="C195" i="1"/>
  <c r="D194" i="1"/>
  <c r="H194" i="1" s="1"/>
  <c r="C194" i="1"/>
  <c r="H193" i="1"/>
  <c r="G193" i="1"/>
  <c r="D193" i="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D174" i="1"/>
  <c r="H174" i="1" s="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D167" i="1"/>
  <c r="H167" i="1" s="1"/>
  <c r="C167" i="1"/>
  <c r="C166" i="1"/>
  <c r="H165" i="1"/>
  <c r="G165" i="1"/>
  <c r="D165" i="1"/>
  <c r="C165" i="1"/>
  <c r="D164" i="1"/>
  <c r="G164" i="1" s="1"/>
  <c r="C164" i="1"/>
  <c r="D163" i="1"/>
  <c r="H163" i="1" s="1"/>
  <c r="C163" i="1"/>
  <c r="H162" i="1"/>
  <c r="G162" i="1"/>
  <c r="D162" i="1"/>
  <c r="C162" i="1"/>
  <c r="D161" i="1"/>
  <c r="H161" i="1" s="1"/>
  <c r="C161" i="1"/>
  <c r="H159" i="1"/>
  <c r="G159" i="1"/>
  <c r="D159" i="1"/>
  <c r="C159" i="1"/>
  <c r="H158" i="1"/>
  <c r="D158" i="1"/>
  <c r="G158" i="1" s="1"/>
  <c r="C158" i="1"/>
  <c r="H157" i="1"/>
  <c r="G157" i="1"/>
  <c r="D157" i="1"/>
  <c r="C157" i="1"/>
  <c r="H156" i="1"/>
  <c r="D156" i="1"/>
  <c r="G156" i="1" s="1"/>
  <c r="C156" i="1"/>
  <c r="H155" i="1"/>
  <c r="G155" i="1"/>
  <c r="D155" i="1"/>
  <c r="C155" i="1"/>
  <c r="H154" i="1"/>
  <c r="G154" i="1"/>
  <c r="D154" i="1"/>
  <c r="C154" i="1"/>
  <c r="H153" i="1"/>
  <c r="G153" i="1"/>
  <c r="D153" i="1"/>
  <c r="C153" i="1"/>
  <c r="H152" i="1"/>
  <c r="D152" i="1"/>
  <c r="G152" i="1" s="1"/>
  <c r="C152" i="1"/>
  <c r="H151" i="1"/>
  <c r="D151" i="1"/>
  <c r="G151" i="1" s="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82" i="1" l="1"/>
  <c r="C1681" i="1"/>
  <c r="H1681" i="1" s="1"/>
  <c r="H1604" i="1"/>
  <c r="G1612" i="1"/>
  <c r="H1605" i="1"/>
  <c r="E296" i="9"/>
  <c r="B296" i="9" s="1"/>
  <c r="G298" i="1"/>
  <c r="G422" i="1"/>
  <c r="E294" i="9"/>
  <c r="B294" i="9" s="1"/>
  <c r="E373" i="4"/>
  <c r="D368" i="1" s="1"/>
  <c r="G374" i="1"/>
  <c r="G376" i="1"/>
  <c r="G198" i="1"/>
  <c r="G212" i="1"/>
  <c r="G215" i="1"/>
  <c r="G197" i="1"/>
  <c r="G194" i="1"/>
  <c r="G190" i="1"/>
  <c r="H190" i="1"/>
  <c r="F194" i="4"/>
  <c r="E53" i="9"/>
  <c r="B53" i="9" s="1"/>
  <c r="G174" i="1"/>
  <c r="G131" i="1"/>
  <c r="G132" i="1"/>
  <c r="E134" i="4"/>
  <c r="D130" i="1" s="1"/>
  <c r="G130" i="1" s="1"/>
  <c r="E36" i="9"/>
  <c r="B36" i="9" s="1"/>
  <c r="E322" i="9"/>
  <c r="B322" i="9" s="1"/>
  <c r="E31" i="9"/>
  <c r="B31" i="9" s="1"/>
  <c r="F236" i="9"/>
  <c r="B236" i="9" s="1"/>
  <c r="E311" i="9"/>
  <c r="D166" i="1"/>
  <c r="H166" i="1" s="1"/>
  <c r="G166" i="1"/>
  <c r="G167" i="1"/>
  <c r="F170" i="4"/>
  <c r="H164" i="1"/>
  <c r="G161" i="1"/>
  <c r="G163" i="1"/>
  <c r="E49" i="9"/>
  <c r="B49" i="9" s="1"/>
  <c r="F237" i="9"/>
  <c r="B237" i="9" s="1"/>
  <c r="G150" i="1"/>
  <c r="H150" i="1"/>
  <c r="H130" i="1"/>
  <c r="G113" i="1"/>
  <c r="H108" i="1"/>
  <c r="H1438" i="1"/>
  <c r="H1442" i="1"/>
  <c r="H1446" i="1"/>
  <c r="H1450" i="1"/>
  <c r="H1454" i="1"/>
  <c r="H1458" i="1"/>
  <c r="H1462" i="1"/>
  <c r="H1466" i="1"/>
  <c r="H1470" i="1"/>
  <c r="H1474" i="1"/>
  <c r="H1478" i="1"/>
  <c r="H1482" i="1"/>
  <c r="H1486" i="1"/>
  <c r="H1490" i="1"/>
  <c r="H1494" i="1"/>
  <c r="H1498" i="1"/>
  <c r="H1502" i="1"/>
  <c r="H1506" i="1"/>
  <c r="H1513" i="1"/>
  <c r="H1517" i="1"/>
  <c r="H1521" i="1"/>
  <c r="H1525" i="1"/>
  <c r="H1529" i="1"/>
  <c r="H1533" i="1"/>
  <c r="H1540" i="1"/>
  <c r="J1542" i="1"/>
  <c r="H1545" i="1"/>
  <c r="G1545" i="1"/>
  <c r="I1545" i="1" s="1"/>
  <c r="H1549" i="1"/>
  <c r="J1549" i="1"/>
  <c r="G1549" i="1"/>
  <c r="I1549" i="1" s="1"/>
  <c r="J1551" i="1"/>
  <c r="G1551" i="1"/>
  <c r="J1553" i="1"/>
  <c r="G1553" i="1"/>
  <c r="H1564" i="1"/>
  <c r="J1564" i="1"/>
  <c r="H1586" i="1"/>
  <c r="G1586" i="1"/>
  <c r="H1602" i="1"/>
  <c r="G1602" i="1"/>
  <c r="H1618" i="1"/>
  <c r="G1618" i="1"/>
  <c r="H1626" i="1"/>
  <c r="G1626" i="1"/>
  <c r="H1650" i="1"/>
  <c r="G1650" i="1"/>
  <c r="D6" i="8"/>
  <c r="C1585" i="1"/>
  <c r="G1439" i="1"/>
  <c r="G1443" i="1"/>
  <c r="G1447" i="1"/>
  <c r="G1451" i="1"/>
  <c r="G1455" i="1"/>
  <c r="G1459" i="1"/>
  <c r="G1463" i="1"/>
  <c r="G1467" i="1"/>
  <c r="G1471" i="1"/>
  <c r="G1541" i="1"/>
  <c r="J1541" i="1"/>
  <c r="H1543" i="1"/>
  <c r="G1543" i="1"/>
  <c r="G1548" i="1"/>
  <c r="J1548" i="1"/>
  <c r="H1548" i="1"/>
  <c r="G1550" i="1"/>
  <c r="I1550" i="1" s="1"/>
  <c r="J1550" i="1"/>
  <c r="H1550" i="1"/>
  <c r="G1552" i="1"/>
  <c r="I1552" i="1" s="1"/>
  <c r="J1552" i="1"/>
  <c r="H1552" i="1"/>
  <c r="G1554" i="1"/>
  <c r="J1554" i="1"/>
  <c r="H1554" i="1"/>
  <c r="I1557" i="1"/>
  <c r="G1560" i="1"/>
  <c r="J1560" i="1"/>
  <c r="H1560" i="1"/>
  <c r="I1561" i="1"/>
  <c r="G1564" i="1"/>
  <c r="I1564" i="1" s="1"/>
  <c r="G1568" i="1"/>
  <c r="H1598" i="1"/>
  <c r="G1598" i="1"/>
  <c r="H1614" i="1"/>
  <c r="G1614" i="1"/>
  <c r="H1627" i="1"/>
  <c r="G1627" i="1"/>
  <c r="H1662" i="1"/>
  <c r="G1662" i="1"/>
  <c r="H1670" i="1"/>
  <c r="G1670" i="1"/>
  <c r="H1678" i="1"/>
  <c r="G1678" i="1"/>
  <c r="H1686" i="1"/>
  <c r="G1686" i="1"/>
  <c r="F8" i="4"/>
  <c r="D7" i="4"/>
  <c r="I29" i="3"/>
  <c r="D1510" i="1"/>
  <c r="H1623" i="1"/>
  <c r="G1623" i="1"/>
  <c r="H1637" i="1"/>
  <c r="G1637" i="1"/>
  <c r="H1642" i="1"/>
  <c r="G1642" i="1"/>
  <c r="H1594" i="1"/>
  <c r="G1594" i="1"/>
  <c r="H1610" i="1"/>
  <c r="G1610" i="1"/>
  <c r="G1437" i="1"/>
  <c r="H1439" i="1"/>
  <c r="G1441" i="1"/>
  <c r="H1443" i="1"/>
  <c r="G1445" i="1"/>
  <c r="H1447" i="1"/>
  <c r="G1449" i="1"/>
  <c r="H1451" i="1"/>
  <c r="G1453" i="1"/>
  <c r="H1455" i="1"/>
  <c r="G1457" i="1"/>
  <c r="H1459" i="1"/>
  <c r="G1461" i="1"/>
  <c r="H1463" i="1"/>
  <c r="G1465" i="1"/>
  <c r="H1467" i="1"/>
  <c r="G1469" i="1"/>
  <c r="H1471" i="1"/>
  <c r="G1473" i="1"/>
  <c r="H1475" i="1"/>
  <c r="H1479" i="1"/>
  <c r="H1483" i="1"/>
  <c r="H1487" i="1"/>
  <c r="H1491" i="1"/>
  <c r="H1495" i="1"/>
  <c r="H1499" i="1"/>
  <c r="H1503" i="1"/>
  <c r="H1507" i="1"/>
  <c r="H1514" i="1"/>
  <c r="H1518" i="1"/>
  <c r="H1522" i="1"/>
  <c r="H1526" i="1"/>
  <c r="H1530" i="1"/>
  <c r="H1534" i="1"/>
  <c r="H1541" i="1"/>
  <c r="G1542" i="1"/>
  <c r="I1542" i="1" s="1"/>
  <c r="J1543" i="1"/>
  <c r="H1547" i="1"/>
  <c r="G1547" i="1"/>
  <c r="J1547" i="1"/>
  <c r="H1551" i="1"/>
  <c r="H1553" i="1"/>
  <c r="G1558" i="1"/>
  <c r="I1558" i="1" s="1"/>
  <c r="J1558" i="1"/>
  <c r="H1558" i="1"/>
  <c r="I1559" i="1"/>
  <c r="G1562" i="1"/>
  <c r="I1562" i="1" s="1"/>
  <c r="J1562" i="1"/>
  <c r="H1562" i="1"/>
  <c r="G1566" i="1"/>
  <c r="G1570" i="1"/>
  <c r="H1590" i="1"/>
  <c r="G1590" i="1"/>
  <c r="H1606" i="1"/>
  <c r="G1606" i="1"/>
  <c r="G1631" i="1"/>
  <c r="G1635" i="1"/>
  <c r="G156" i="9"/>
  <c r="E156" i="9" s="1"/>
  <c r="B156" i="9" s="1"/>
  <c r="F607" i="4"/>
  <c r="D597" i="4"/>
  <c r="F260" i="5"/>
  <c r="D255" i="5"/>
  <c r="G1578" i="1"/>
  <c r="I1578" i="1" s="1"/>
  <c r="J1578" i="1"/>
  <c r="G1580" i="1"/>
  <c r="I1580" i="1" s="1"/>
  <c r="J1580" i="1"/>
  <c r="H1582" i="1"/>
  <c r="G1582" i="1"/>
  <c r="G1660" i="1"/>
  <c r="H1660" i="1"/>
  <c r="G1668" i="1"/>
  <c r="H1668" i="1"/>
  <c r="G1676" i="1"/>
  <c r="H1676" i="1"/>
  <c r="G1684" i="1"/>
  <c r="H1684" i="1"/>
  <c r="E7" i="4"/>
  <c r="F126" i="4"/>
  <c r="D125" i="4"/>
  <c r="F154" i="4"/>
  <c r="D153" i="4"/>
  <c r="F202" i="4"/>
  <c r="F426" i="4"/>
  <c r="D647" i="4"/>
  <c r="E430" i="4"/>
  <c r="H336" i="9"/>
  <c r="E177" i="5"/>
  <c r="H26" i="3"/>
  <c r="F5" i="6"/>
  <c r="E38" i="7"/>
  <c r="D1572" i="1"/>
  <c r="G1572" i="1" s="1"/>
  <c r="I1544" i="1"/>
  <c r="I1546" i="1"/>
  <c r="G1565" i="1"/>
  <c r="I1565" i="1" s="1"/>
  <c r="J1565" i="1"/>
  <c r="H1566" i="1"/>
  <c r="G1567" i="1"/>
  <c r="I1567" i="1" s="1"/>
  <c r="J1567" i="1"/>
  <c r="H1568" i="1"/>
  <c r="G1569" i="1"/>
  <c r="I1569" i="1" s="1"/>
  <c r="J1569" i="1"/>
  <c r="H1570" i="1"/>
  <c r="G1573" i="1"/>
  <c r="I1573" i="1" s="1"/>
  <c r="J1573" i="1"/>
  <c r="H1574" i="1"/>
  <c r="I1574" i="1" s="1"/>
  <c r="G1575" i="1"/>
  <c r="I1575" i="1" s="1"/>
  <c r="J1575" i="1"/>
  <c r="H1576" i="1"/>
  <c r="I1576" i="1" s="1"/>
  <c r="G1587" i="1"/>
  <c r="G1591" i="1"/>
  <c r="G1595" i="1"/>
  <c r="G1599" i="1"/>
  <c r="G1603" i="1"/>
  <c r="G1607" i="1"/>
  <c r="G1611" i="1"/>
  <c r="G1615" i="1"/>
  <c r="G1619" i="1"/>
  <c r="H1630" i="1"/>
  <c r="G1630" i="1"/>
  <c r="H1634" i="1"/>
  <c r="G1634" i="1"/>
  <c r="H1640" i="1"/>
  <c r="H1648" i="1"/>
  <c r="H1656" i="1"/>
  <c r="G1658" i="1"/>
  <c r="H1665" i="1"/>
  <c r="G1665" i="1"/>
  <c r="H1673" i="1"/>
  <c r="G1673" i="1"/>
  <c r="F50" i="4"/>
  <c r="D49" i="4"/>
  <c r="D106" i="4"/>
  <c r="F107" i="4"/>
  <c r="E153" i="4"/>
  <c r="F341" i="4"/>
  <c r="D321" i="4"/>
  <c r="E647" i="4"/>
  <c r="D641" i="1" s="1"/>
  <c r="D522" i="4"/>
  <c r="F523" i="4"/>
  <c r="F76" i="5"/>
  <c r="D70" i="5"/>
  <c r="D119" i="5"/>
  <c r="F120" i="5"/>
  <c r="H316" i="9"/>
  <c r="H315" i="9"/>
  <c r="E147" i="5"/>
  <c r="D1152" i="1" s="1"/>
  <c r="G345" i="9"/>
  <c r="E345" i="9" s="1"/>
  <c r="H32" i="3"/>
  <c r="H33" i="3"/>
  <c r="C1555" i="1"/>
  <c r="H1563" i="1"/>
  <c r="C1628" i="1"/>
  <c r="D45" i="8"/>
  <c r="F134" i="4"/>
  <c r="E308" i="4"/>
  <c r="F393" i="4"/>
  <c r="D373" i="4"/>
  <c r="E535" i="4"/>
  <c r="F585" i="4"/>
  <c r="D584" i="4"/>
  <c r="D178" i="5"/>
  <c r="E141" i="6"/>
  <c r="E49" i="4"/>
  <c r="D45" i="1" s="1"/>
  <c r="D82" i="4"/>
  <c r="D164" i="4"/>
  <c r="D230" i="4"/>
  <c r="D309" i="4"/>
  <c r="D361" i="4"/>
  <c r="G314" i="9"/>
  <c r="E314" i="9" s="1"/>
  <c r="B314" i="9" s="1"/>
  <c r="F89" i="5"/>
  <c r="E35" i="6"/>
  <c r="D89" i="6"/>
  <c r="D114" i="6"/>
  <c r="G1641" i="1"/>
  <c r="H1644" i="1"/>
  <c r="G1649" i="1"/>
  <c r="H1652" i="1"/>
  <c r="F68" i="4"/>
  <c r="F160" i="4"/>
  <c r="F216" i="4"/>
  <c r="D262" i="4"/>
  <c r="D273" i="4"/>
  <c r="D648" i="4"/>
  <c r="D431" i="4"/>
  <c r="D535" i="4"/>
  <c r="D7" i="5"/>
  <c r="H314" i="9"/>
  <c r="E88" i="5"/>
  <c r="D1093" i="1" s="1"/>
  <c r="D135" i="5"/>
  <c r="G316" i="9"/>
  <c r="E316" i="9" s="1"/>
  <c r="B316" i="9" s="1"/>
  <c r="G315" i="9"/>
  <c r="D147" i="5"/>
  <c r="D203" i="5"/>
  <c r="D219" i="5"/>
  <c r="F277" i="5"/>
  <c r="D35" i="6"/>
  <c r="D141" i="6" s="1"/>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310" i="9"/>
  <c r="G179" i="9"/>
  <c r="G178" i="9"/>
  <c r="E178" i="9" s="1"/>
  <c r="B178" i="9" s="1"/>
  <c r="G177" i="9"/>
  <c r="E177" i="9" s="1"/>
  <c r="B177" i="9" s="1"/>
  <c r="G176" i="9"/>
  <c r="E176" i="9" s="1"/>
  <c r="B176" i="9" s="1"/>
  <c r="G175" i="9"/>
  <c r="E175" i="9" s="1"/>
  <c r="B175" i="9" s="1"/>
  <c r="G174" i="9"/>
  <c r="E174" i="9" s="1"/>
  <c r="B174" i="9" s="1"/>
  <c r="H309"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9" i="9"/>
  <c r="E209" i="9" s="1"/>
  <c r="B209" i="9" s="1"/>
  <c r="H179" i="9"/>
  <c r="G210" i="9"/>
  <c r="E210" i="9" s="1"/>
  <c r="B210" i="9" s="1"/>
  <c r="G180" i="9"/>
  <c r="E180" i="9" s="1"/>
  <c r="B180" i="9" s="1"/>
  <c r="M228" i="9"/>
  <c r="G211" i="9"/>
  <c r="E211" i="9" s="1"/>
  <c r="B211" i="9" s="1"/>
  <c r="L207" i="9"/>
  <c r="F207" i="9" s="1"/>
  <c r="I10" i="9"/>
  <c r="G208" i="9"/>
  <c r="E208" i="9" s="1"/>
  <c r="B208" i="9" s="1"/>
  <c r="B94" i="9"/>
  <c r="B102" i="9"/>
  <c r="B110" i="9"/>
  <c r="B118" i="9"/>
  <c r="B126" i="9"/>
  <c r="B158" i="9"/>
  <c r="B162" i="9"/>
  <c r="B170" i="9"/>
  <c r="E64" i="9"/>
  <c r="B64" i="9" s="1"/>
  <c r="B70" i="9"/>
  <c r="E80" i="9"/>
  <c r="B80" i="9" s="1"/>
  <c r="B86" i="9"/>
  <c r="E92" i="9"/>
  <c r="B92" i="9" s="1"/>
  <c r="E100" i="9"/>
  <c r="B100" i="9" s="1"/>
  <c r="E108" i="9"/>
  <c r="B108" i="9" s="1"/>
  <c r="E116" i="9"/>
  <c r="B116" i="9" s="1"/>
  <c r="E124" i="9"/>
  <c r="B124" i="9" s="1"/>
  <c r="G212" i="9"/>
  <c r="E212" i="9" s="1"/>
  <c r="B212" i="9" s="1"/>
  <c r="E160" i="9"/>
  <c r="B160" i="9" s="1"/>
  <c r="E164" i="9"/>
  <c r="B164" i="9" s="1"/>
  <c r="E166" i="9"/>
  <c r="B166" i="9" s="1"/>
  <c r="E168" i="9"/>
  <c r="B168" i="9" s="1"/>
  <c r="E172" i="9"/>
  <c r="B172" i="9" s="1"/>
  <c r="F298" i="9"/>
  <c r="B229" i="9"/>
  <c r="B319" i="9"/>
  <c r="B245" i="9"/>
  <c r="B253" i="9"/>
  <c r="B261" i="9"/>
  <c r="B269" i="9"/>
  <c r="B277" i="9"/>
  <c r="B285" i="9"/>
  <c r="B305" i="9"/>
  <c r="B311" i="9"/>
  <c r="E317" i="9"/>
  <c r="B317" i="9" s="1"/>
  <c r="E325" i="9"/>
  <c r="B325" i="9" s="1"/>
  <c r="B243" i="9"/>
  <c r="B251" i="9"/>
  <c r="B259" i="9"/>
  <c r="B267" i="9"/>
  <c r="B275" i="9"/>
  <c r="B283" i="9"/>
  <c r="B291" i="9"/>
  <c r="E303" i="9"/>
  <c r="B303" i="9" s="1"/>
  <c r="G1681" i="1" l="1"/>
  <c r="F228" i="9"/>
  <c r="B228" i="9" s="1"/>
  <c r="E360" i="4"/>
  <c r="D355" i="1" s="1"/>
  <c r="H30" i="3"/>
  <c r="F141" i="6"/>
  <c r="C1537" i="1"/>
  <c r="G339" i="9"/>
  <c r="E339" i="9" s="1"/>
  <c r="B339" i="9" s="1"/>
  <c r="F219" i="5"/>
  <c r="C1223" i="1"/>
  <c r="H21" i="3"/>
  <c r="F7" i="5"/>
  <c r="C1012" i="1"/>
  <c r="F273" i="4"/>
  <c r="C269" i="1"/>
  <c r="F230" i="4"/>
  <c r="C226" i="1"/>
  <c r="F373" i="4"/>
  <c r="C368" i="1"/>
  <c r="I39" i="3"/>
  <c r="C1622" i="1"/>
  <c r="F70" i="5"/>
  <c r="D69" i="5"/>
  <c r="D6" i="5" s="1"/>
  <c r="C1075" i="1"/>
  <c r="F597" i="4"/>
  <c r="C591" i="1"/>
  <c r="I1543" i="1"/>
  <c r="E309" i="9"/>
  <c r="B309" i="9" s="1"/>
  <c r="G338" i="9"/>
  <c r="E338" i="9" s="1"/>
  <c r="B338" i="9" s="1"/>
  <c r="C1207" i="1"/>
  <c r="F203" i="5"/>
  <c r="F135" i="5"/>
  <c r="C1140" i="1"/>
  <c r="C529" i="1"/>
  <c r="F535" i="4"/>
  <c r="F262" i="4"/>
  <c r="C258" i="1"/>
  <c r="H29" i="3"/>
  <c r="F114" i="6"/>
  <c r="C1510" i="1"/>
  <c r="F164" i="4"/>
  <c r="C160" i="1"/>
  <c r="F584" i="4"/>
  <c r="C578" i="1"/>
  <c r="G1628" i="1"/>
  <c r="H1628" i="1"/>
  <c r="F321" i="4"/>
  <c r="C316" i="1"/>
  <c r="F106" i="4"/>
  <c r="C102" i="1"/>
  <c r="E639" i="4"/>
  <c r="D633" i="1" s="1"/>
  <c r="D424" i="1"/>
  <c r="H24" i="9"/>
  <c r="D152" i="4"/>
  <c r="G24" i="9"/>
  <c r="F153" i="4"/>
  <c r="C149" i="1"/>
  <c r="E6" i="4"/>
  <c r="D3" i="1"/>
  <c r="D251" i="5"/>
  <c r="F255" i="5"/>
  <c r="C1259" i="1"/>
  <c r="I1570" i="1"/>
  <c r="H1572" i="1"/>
  <c r="D6" i="4"/>
  <c r="F7" i="4"/>
  <c r="C3" i="1"/>
  <c r="I1568" i="1"/>
  <c r="I1553" i="1"/>
  <c r="H27" i="3"/>
  <c r="F35" i="6"/>
  <c r="C1431" i="1"/>
  <c r="F147" i="5"/>
  <c r="C1152" i="1"/>
  <c r="G1093" i="1"/>
  <c r="H1093" i="1"/>
  <c r="F431" i="4"/>
  <c r="D430" i="4"/>
  <c r="C425" i="1"/>
  <c r="F89" i="6"/>
  <c r="C1485" i="1"/>
  <c r="F361" i="4"/>
  <c r="D360" i="4"/>
  <c r="C356" i="1"/>
  <c r="F82" i="4"/>
  <c r="C78" i="1"/>
  <c r="I30" i="3"/>
  <c r="D1537" i="1"/>
  <c r="E417" i="4"/>
  <c r="D412" i="1" s="1"/>
  <c r="D303" i="1"/>
  <c r="B345" i="9"/>
  <c r="E344" i="9"/>
  <c r="I10" i="3" s="1"/>
  <c r="F49" i="4"/>
  <c r="C45" i="1"/>
  <c r="D1571" i="1"/>
  <c r="I34" i="3"/>
  <c r="G347" i="9"/>
  <c r="E347" i="9" s="1"/>
  <c r="F647" i="4"/>
  <c r="C641" i="1"/>
  <c r="I1566" i="1"/>
  <c r="I1560" i="1"/>
  <c r="I1554" i="1"/>
  <c r="G1585" i="1"/>
  <c r="H1585" i="1"/>
  <c r="E179" i="9"/>
  <c r="B179" i="9" s="1"/>
  <c r="B207" i="9"/>
  <c r="E310" i="9"/>
  <c r="B310" i="9" s="1"/>
  <c r="E315" i="9"/>
  <c r="B315" i="9" s="1"/>
  <c r="F648" i="4"/>
  <c r="C642" i="1"/>
  <c r="I27" i="3"/>
  <c r="D1431" i="1"/>
  <c r="F309" i="4"/>
  <c r="D308" i="4"/>
  <c r="C304" i="1"/>
  <c r="G336" i="9"/>
  <c r="E336" i="9" s="1"/>
  <c r="B336" i="9" s="1"/>
  <c r="F178" i="5"/>
  <c r="D177" i="5"/>
  <c r="C1182" i="1"/>
  <c r="E640" i="4"/>
  <c r="D634" i="1" s="1"/>
  <c r="D529" i="1"/>
  <c r="H1555" i="1"/>
  <c r="G1555" i="1"/>
  <c r="F119" i="5"/>
  <c r="C1124" i="1"/>
  <c r="F522" i="4"/>
  <c r="C516" i="1"/>
  <c r="E152" i="4"/>
  <c r="D149" i="1"/>
  <c r="E176" i="5"/>
  <c r="D1180" i="1" s="1"/>
  <c r="I23" i="3"/>
  <c r="D1181" i="1"/>
  <c r="F125" i="4"/>
  <c r="C121" i="1"/>
  <c r="E69" i="5"/>
  <c r="E418" i="4"/>
  <c r="D413" i="1" s="1"/>
  <c r="I1548" i="1"/>
  <c r="I1541" i="1"/>
  <c r="D44" i="8"/>
  <c r="C1583" i="1"/>
  <c r="I1551" i="1"/>
  <c r="E24" i="9" l="1"/>
  <c r="B24" i="9" s="1"/>
  <c r="F6" i="5"/>
  <c r="C1011" i="1"/>
  <c r="K1480" i="9"/>
  <c r="G343" i="9"/>
  <c r="E343" i="9" s="1"/>
  <c r="B343" i="9" s="1"/>
  <c r="I38" i="3"/>
  <c r="C1621" i="1"/>
  <c r="H19" i="9"/>
  <c r="E19" i="9" s="1"/>
  <c r="B19" i="9" s="1"/>
  <c r="E299" i="4"/>
  <c r="E300" i="4" s="1"/>
  <c r="D296" i="1" s="1"/>
  <c r="I17" i="3"/>
  <c r="D148" i="1"/>
  <c r="G356" i="1"/>
  <c r="H356" i="1"/>
  <c r="H1431" i="1"/>
  <c r="G1431" i="1"/>
  <c r="H9" i="3"/>
  <c r="H24" i="3"/>
  <c r="F251" i="5"/>
  <c r="C1255" i="1"/>
  <c r="G316" i="1"/>
  <c r="H316" i="1"/>
  <c r="G578" i="1"/>
  <c r="H578" i="1"/>
  <c r="G1510" i="1"/>
  <c r="H1510" i="1"/>
  <c r="H1140" i="1"/>
  <c r="G1140" i="1"/>
  <c r="H1622" i="1"/>
  <c r="G1622" i="1"/>
  <c r="G226" i="1"/>
  <c r="H226" i="1"/>
  <c r="H1012" i="1"/>
  <c r="G1012" i="1"/>
  <c r="G1223" i="1"/>
  <c r="H1223" i="1"/>
  <c r="G1537" i="1"/>
  <c r="H1537" i="1"/>
  <c r="G304" i="1"/>
  <c r="H304" i="1"/>
  <c r="G641" i="1"/>
  <c r="H641" i="1"/>
  <c r="H1571" i="1"/>
  <c r="G1571" i="1"/>
  <c r="F360" i="4"/>
  <c r="D418" i="4"/>
  <c r="C355" i="1"/>
  <c r="H425" i="1"/>
  <c r="G425" i="1"/>
  <c r="G3" i="1"/>
  <c r="H3" i="1"/>
  <c r="H1075" i="1"/>
  <c r="G1075" i="1"/>
  <c r="H1583" i="1"/>
  <c r="G1583" i="1"/>
  <c r="H11" i="3"/>
  <c r="G342" i="9"/>
  <c r="E342" i="9" s="1"/>
  <c r="I22" i="3"/>
  <c r="D1074" i="1"/>
  <c r="E6" i="5"/>
  <c r="H516" i="1"/>
  <c r="G516" i="1"/>
  <c r="H1182" i="1"/>
  <c r="G1182" i="1"/>
  <c r="G121" i="1"/>
  <c r="H121" i="1"/>
  <c r="D176" i="5"/>
  <c r="G299" i="9" s="1"/>
  <c r="F177" i="5"/>
  <c r="H23" i="3"/>
  <c r="C1181" i="1"/>
  <c r="D417" i="4"/>
  <c r="F308" i="4"/>
  <c r="C303" i="1"/>
  <c r="H642" i="1"/>
  <c r="G642" i="1"/>
  <c r="G45" i="1"/>
  <c r="H45" i="1"/>
  <c r="G78" i="1"/>
  <c r="H78" i="1"/>
  <c r="F430" i="4"/>
  <c r="D639" i="4"/>
  <c r="C424" i="1"/>
  <c r="G1152" i="1"/>
  <c r="H1152" i="1"/>
  <c r="H1259" i="1"/>
  <c r="G1259" i="1"/>
  <c r="E422" i="4"/>
  <c r="I16" i="3"/>
  <c r="D2" i="1"/>
  <c r="H17" i="3"/>
  <c r="D299" i="4"/>
  <c r="C148" i="1"/>
  <c r="F152" i="4"/>
  <c r="G102" i="1"/>
  <c r="H102" i="1"/>
  <c r="G160" i="1"/>
  <c r="H160" i="1"/>
  <c r="G529" i="1"/>
  <c r="H529" i="1"/>
  <c r="F69" i="5"/>
  <c r="H22" i="3"/>
  <c r="C1074" i="1"/>
  <c r="G368" i="1"/>
  <c r="H368" i="1"/>
  <c r="G269" i="1"/>
  <c r="H269" i="1"/>
  <c r="H1124" i="1"/>
  <c r="G1124" i="1"/>
  <c r="E346" i="9"/>
  <c r="B347" i="9"/>
  <c r="G1485" i="1"/>
  <c r="H1485" i="1"/>
  <c r="D422" i="4"/>
  <c r="D300" i="4"/>
  <c r="H16" i="3"/>
  <c r="F6" i="4"/>
  <c r="C2" i="1"/>
  <c r="G149" i="1"/>
  <c r="H149" i="1"/>
  <c r="G258" i="1"/>
  <c r="H258" i="1"/>
  <c r="D640" i="4"/>
  <c r="G1207" i="1"/>
  <c r="H1207" i="1"/>
  <c r="H591" i="1"/>
  <c r="G591" i="1"/>
  <c r="F640" i="4" l="1"/>
  <c r="C634" i="1"/>
  <c r="G2" i="1"/>
  <c r="H2" i="1"/>
  <c r="G424" i="1"/>
  <c r="H424" i="1"/>
  <c r="H1181" i="1"/>
  <c r="G1181" i="1"/>
  <c r="H1255" i="1"/>
  <c r="G1255" i="1"/>
  <c r="G1621" i="1"/>
  <c r="H1621" i="1"/>
  <c r="H1011" i="1"/>
  <c r="E643" i="4"/>
  <c r="D417" i="1"/>
  <c r="G148" i="1"/>
  <c r="H148" i="1"/>
  <c r="F639" i="4"/>
  <c r="C633" i="1"/>
  <c r="G303" i="1"/>
  <c r="H303" i="1"/>
  <c r="E341" i="9"/>
  <c r="I11" i="3" s="1"/>
  <c r="B342" i="9"/>
  <c r="G355" i="1"/>
  <c r="H355" i="1"/>
  <c r="F300" i="4"/>
  <c r="C296" i="1"/>
  <c r="D423" i="4"/>
  <c r="F299" i="4"/>
  <c r="D301" i="4"/>
  <c r="C295" i="1"/>
  <c r="H299" i="9"/>
  <c r="E299" i="9" s="1"/>
  <c r="D1011" i="1"/>
  <c r="G1011" i="1" s="1"/>
  <c r="N3" i="9"/>
  <c r="F418" i="4"/>
  <c r="C413" i="1"/>
  <c r="E423" i="4"/>
  <c r="E301" i="4"/>
  <c r="D297" i="1" s="1"/>
  <c r="D295" i="1"/>
  <c r="F422" i="4"/>
  <c r="D643" i="4"/>
  <c r="C417" i="1"/>
  <c r="D424" i="4"/>
  <c r="G1074" i="1"/>
  <c r="H1074" i="1"/>
  <c r="F417" i="4"/>
  <c r="C412" i="1"/>
  <c r="F176" i="5"/>
  <c r="C1180" i="1"/>
  <c r="K3" i="9"/>
  <c r="I9" i="3"/>
  <c r="G306" i="9"/>
  <c r="E306" i="9" s="1"/>
  <c r="B306" i="9" s="1"/>
  <c r="B299" i="9" l="1"/>
  <c r="G296" i="1"/>
  <c r="H296" i="1"/>
  <c r="G633" i="1"/>
  <c r="H633" i="1"/>
  <c r="H1180" i="1"/>
  <c r="G1180" i="1"/>
  <c r="F643" i="4"/>
  <c r="C637" i="1"/>
  <c r="E644" i="4"/>
  <c r="E645" i="4" s="1"/>
  <c r="E425" i="4"/>
  <c r="D420" i="1" s="1"/>
  <c r="D418" i="1"/>
  <c r="H20" i="9"/>
  <c r="F301" i="4"/>
  <c r="C297" i="1"/>
  <c r="D637" i="1"/>
  <c r="H8" i="3"/>
  <c r="G634" i="1"/>
  <c r="H634" i="1"/>
  <c r="H413" i="1"/>
  <c r="G413" i="1"/>
  <c r="E424" i="4"/>
  <c r="D419" i="1" s="1"/>
  <c r="H417" i="1"/>
  <c r="G417" i="1"/>
  <c r="H412" i="1"/>
  <c r="G412" i="1"/>
  <c r="C419" i="1"/>
  <c r="D644" i="4"/>
  <c r="F423" i="4"/>
  <c r="D425" i="4"/>
  <c r="C418" i="1"/>
  <c r="G20" i="9"/>
  <c r="G295" i="1"/>
  <c r="H295" i="1"/>
  <c r="E20" i="9" l="1"/>
  <c r="B20" i="9" s="1"/>
  <c r="F424" i="4"/>
  <c r="M3" i="9"/>
  <c r="E646" i="4"/>
  <c r="E649" i="4" s="1"/>
  <c r="D638" i="1"/>
  <c r="D646" i="4"/>
  <c r="F644" i="4"/>
  <c r="C638" i="1"/>
  <c r="G418" i="1"/>
  <c r="H418" i="1"/>
  <c r="H637" i="1"/>
  <c r="G637" i="1"/>
  <c r="F425" i="4"/>
  <c r="C420" i="1"/>
  <c r="D639" i="1"/>
  <c r="D645" i="4"/>
  <c r="H419" i="1"/>
  <c r="G419" i="1"/>
  <c r="G297" i="1"/>
  <c r="H297" i="1"/>
  <c r="G638" i="1" l="1"/>
  <c r="H638" i="1"/>
  <c r="E650" i="4"/>
  <c r="G297" i="9" s="1"/>
  <c r="E297" i="9" s="1"/>
  <c r="B297" i="9" s="1"/>
  <c r="D640" i="1"/>
  <c r="I18" i="3"/>
  <c r="D643" i="1"/>
  <c r="D649" i="4"/>
  <c r="F645" i="4"/>
  <c r="C639" i="1"/>
  <c r="G420" i="1"/>
  <c r="H420" i="1"/>
  <c r="F646" i="4"/>
  <c r="D650" i="4"/>
  <c r="C640" i="1"/>
  <c r="G334" i="9"/>
  <c r="H334" i="9"/>
  <c r="E334" i="9" l="1"/>
  <c r="H640" i="1"/>
  <c r="G640" i="1"/>
  <c r="F650" i="4"/>
  <c r="H19" i="3"/>
  <c r="C644" i="1"/>
  <c r="F649" i="4"/>
  <c r="H18" i="3"/>
  <c r="C643" i="1"/>
  <c r="I19" i="3"/>
  <c r="D644" i="1"/>
  <c r="H639" i="1"/>
  <c r="G639" i="1"/>
  <c r="H644" i="1" l="1"/>
  <c r="G644" i="1"/>
  <c r="H643" i="1"/>
  <c r="G643" i="1"/>
  <c r="H7" i="3"/>
  <c r="B334" i="9"/>
  <c r="E298" i="9"/>
  <c r="I8" i="3" s="1"/>
  <c r="J3" i="9" l="1"/>
  <c r="H295" i="9" l="1"/>
  <c r="G295" i="9"/>
  <c r="L293" i="9"/>
  <c r="F293" i="9" s="1"/>
  <c r="H18" i="9"/>
  <c r="G18" i="9"/>
  <c r="I6" i="9"/>
  <c r="K12" i="9"/>
  <c r="G17" i="9"/>
  <c r="I7" i="9"/>
  <c r="K13" i="9"/>
  <c r="I8" i="9"/>
  <c r="M15" i="9"/>
  <c r="H21" i="9"/>
  <c r="J8" i="9"/>
  <c r="I13" i="9"/>
  <c r="G22" i="9"/>
  <c r="K8" i="9"/>
  <c r="G21" i="9"/>
  <c r="L15" i="9"/>
  <c r="K10" i="9"/>
  <c r="G16" i="9"/>
  <c r="I9" i="9"/>
  <c r="G15" i="9"/>
  <c r="J9" i="9"/>
  <c r="H15" i="9"/>
  <c r="K5" i="9"/>
  <c r="J10" i="9"/>
  <c r="M16" i="9"/>
  <c r="K6" i="9"/>
  <c r="J11" i="9"/>
  <c r="I17" i="9"/>
  <c r="I5" i="9"/>
  <c r="K11" i="9"/>
  <c r="H16" i="9"/>
  <c r="L16" i="9"/>
  <c r="I11" i="9"/>
  <c r="J7" i="9"/>
  <c r="I12" i="9"/>
  <c r="H22" i="9"/>
  <c r="K7" i="9"/>
  <c r="J17" i="9"/>
  <c r="J13" i="9"/>
  <c r="K9" i="9"/>
  <c r="J5" i="9"/>
  <c r="J6" i="9"/>
  <c r="H17" i="9"/>
  <c r="J12" i="9"/>
  <c r="E22" i="9" l="1"/>
  <c r="B22" i="9" s="1"/>
  <c r="E11" i="9"/>
  <c r="B11" i="9" s="1"/>
  <c r="E17" i="9"/>
  <c r="B17" i="9" s="1"/>
  <c r="E21" i="9"/>
  <c r="B21" i="9" s="1"/>
  <c r="E295" i="9"/>
  <c r="E23" i="9" s="1"/>
  <c r="I7" i="3" s="1"/>
  <c r="F16" i="9"/>
  <c r="E10" i="9"/>
  <c r="B10" i="9" s="1"/>
  <c r="E15" i="9"/>
  <c r="F15" i="9"/>
  <c r="E13" i="9"/>
  <c r="B13" i="9" s="1"/>
  <c r="E8" i="9"/>
  <c r="B8" i="9" s="1"/>
  <c r="B293" i="9"/>
  <c r="F23" i="9"/>
  <c r="E12" i="9"/>
  <c r="B12" i="9" s="1"/>
  <c r="E9" i="9"/>
  <c r="B9" i="9" s="1"/>
  <c r="E6" i="9"/>
  <c r="B6" i="9" s="1"/>
  <c r="B295" i="9"/>
  <c r="E5" i="9"/>
  <c r="E16" i="9"/>
  <c r="E7" i="9"/>
  <c r="B7" i="9" s="1"/>
  <c r="E18" i="9"/>
  <c r="B18" i="9" s="1"/>
  <c r="F14" i="9" l="1"/>
  <c r="F3" i="9" s="1"/>
  <c r="B16" i="9"/>
  <c r="E14" i="9"/>
  <c r="I12" i="3" s="1"/>
  <c r="B15" i="9"/>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<sst xmlns="http://schemas.openxmlformats.org/spreadsheetml/2006/main" count="4719" uniqueCount="3651">
  <si>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</si>
  <si>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</si>
  <si>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</si>
  <si>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</si>
  <si>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</si>
  <si>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</si>
  <si>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</si>
  <si>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</si>
  <si>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</si>
  <si>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</si>
  <si>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</si>
  <si>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</si>
  <si>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</si>
  <si>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</si>
  <si>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</si>
  <si>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</si>
  <si>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</si>
  <si>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</si>
  <si>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</si>
  <si>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</si>
  <si>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</si>
  <si>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</si>
  <si>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</si>
  <si>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</si>
  <si>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</si>
  <si>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</si>
  <si>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</si>
  <si>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</si>
  <si>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</si>
  <si>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</si>
  <si>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</si>
  <si>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VIDRA - AGENCIJA ZA REGIONALNI RAZVOJ VIROVITIČKO-PODRAVSKE ŽUPANIJE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</si>
  <si>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</si>
  <si>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</si>
  <si>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</si>
  <si>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</si>
  <si>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</si>
  <si>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</si>
  <si>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</si>
  <si>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</si>
  <si>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</si>
  <si>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</si>
  <si>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</si>
  <si>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</si>
  <si>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</si>
  <si>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</si>
  <si>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</si>
  <si>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</si>
  <si>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</si>
  <si>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</si>
  <si>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</si>
  <si>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</si>
  <si>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</si>
  <si>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</si>
  <si>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</si>
  <si>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</si>
  <si>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43896 - VIDRA - AGENCIJA ZA REGIONALNI RAZVOJ VIROVITIČKO-PODRAVSKE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</si>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</sst>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565884.30999999994</v>
      </c>
      <c r="D2" s="6">
        <f>'PR-RAS'!E6</f>
        <v>416970.80000000005</v>
      </c>
      <c r="E2" s="6">
        <v>0</v>
      </c>
      <c r="F2" s="6">
        <v>0</v>
      </c>
      <c r="G2" s="7">
        <f t="shared" ref="G2:G274" si="0">(B2/1000)*(C2*1+D2*2)</f>
        <v>1399.8259100000002</v>
      </c>
      <c r="H2" s="7">
        <f t="shared" ref="H2:H274" si="1">ABS(C2-ROUND(C2,0))+ABS(D2-ROUND(D2,0))</f>
        <v>0.5099999998928979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401765.83999999997</v>
      </c>
      <c r="D45" s="1">
        <f>'PR-RAS'!E49</f>
        <v>191593.13</v>
      </c>
      <c r="E45" s="1">
        <v>0</v>
      </c>
      <c r="F45" s="1">
        <v>0</v>
      </c>
      <c r="G45" s="2">
        <f t="shared" si="0"/>
        <v>34537.892399999997</v>
      </c>
      <c r="H45" s="2">
        <f t="shared" si="1"/>
        <v>0.2900000000372529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64278.93</v>
      </c>
      <c r="D64" s="1">
        <f>'PR-RAS'!E68</f>
        <v>0</v>
      </c>
      <c r="E64" s="1">
        <v>0</v>
      </c>
      <c r="F64" s="1">
        <v>0</v>
      </c>
      <c r="G64" s="2">
        <f t="shared" si="0"/>
        <v>4049.5725900000002</v>
      </c>
      <c r="H64" s="2">
        <f t="shared" si="1"/>
        <v>6.9999999999708962E-2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64278.93</v>
      </c>
      <c r="D65" s="1">
        <f>'PR-RAS'!E69</f>
        <v>0</v>
      </c>
      <c r="E65" s="1">
        <v>0</v>
      </c>
      <c r="F65" s="1">
        <v>0</v>
      </c>
      <c r="G65" s="2">
        <f t="shared" si="0"/>
        <v>4113.8515200000002</v>
      </c>
      <c r="H65" s="2">
        <f t="shared" si="1"/>
        <v>6.9999999999708962E-2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337486.91</v>
      </c>
      <c r="D70" s="1">
        <f>'PR-RAS'!E74</f>
        <v>191593.13</v>
      </c>
      <c r="E70" s="1">
        <v>0</v>
      </c>
      <c r="F70" s="1">
        <v>0</v>
      </c>
      <c r="G70" s="2">
        <f t="shared" si="0"/>
        <v>49726.448729999996</v>
      </c>
      <c r="H70" s="2">
        <f t="shared" si="1"/>
        <v>0.22000000003026798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337486.91</v>
      </c>
      <c r="D71" s="1">
        <f>'PR-RAS'!E75</f>
        <v>191593.13</v>
      </c>
      <c r="E71" s="1">
        <v>0</v>
      </c>
      <c r="F71" s="1">
        <v>0</v>
      </c>
      <c r="G71" s="2">
        <f t="shared" si="0"/>
        <v>50447.121899999998</v>
      </c>
      <c r="H71" s="2">
        <f t="shared" si="1"/>
        <v>0.22000000003026798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981.44</v>
      </c>
      <c r="E102" s="1">
        <v>0</v>
      </c>
      <c r="F102" s="1">
        <v>0</v>
      </c>
      <c r="G102" s="2">
        <f t="shared" si="0"/>
        <v>198.25088000000002</v>
      </c>
      <c r="H102" s="2">
        <f t="shared" si="1"/>
        <v>0.44000000000005457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981.44</v>
      </c>
      <c r="E108" s="1">
        <v>0</v>
      </c>
      <c r="F108" s="1">
        <v>0</v>
      </c>
      <c r="G108" s="2">
        <f t="shared" si="0"/>
        <v>210.02816000000001</v>
      </c>
      <c r="H108" s="2">
        <f t="shared" si="1"/>
        <v>0.44000000000005457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981.44</v>
      </c>
      <c r="E113" s="1">
        <v>0</v>
      </c>
      <c r="F113" s="1">
        <v>0</v>
      </c>
      <c r="G113" s="2">
        <f t="shared" si="0"/>
        <v>219.84256000000002</v>
      </c>
      <c r="H113" s="2">
        <f t="shared" si="1"/>
        <v>0.44000000000005457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164118.47</v>
      </c>
      <c r="D130" s="1">
        <f>'PR-RAS'!E134</f>
        <v>224396.23</v>
      </c>
      <c r="E130" s="1">
        <v>0</v>
      </c>
      <c r="F130" s="1">
        <v>0</v>
      </c>
      <c r="G130" s="2">
        <f t="shared" si="0"/>
        <v>79065.509970000014</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164118.47</v>
      </c>
      <c r="D131" s="1">
        <f>'PR-RAS'!E135</f>
        <v>224396.23</v>
      </c>
      <c r="E131" s="1">
        <v>0</v>
      </c>
      <c r="F131" s="1">
        <v>0</v>
      </c>
      <c r="G131" s="2">
        <f t="shared" si="0"/>
        <v>79678.420900000012</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164118.47</v>
      </c>
      <c r="D132" s="1">
        <f>'PR-RAS'!E136</f>
        <v>224396.23</v>
      </c>
      <c r="E132" s="1">
        <v>0</v>
      </c>
      <c r="F132" s="1">
        <v>0</v>
      </c>
      <c r="G132" s="2">
        <f t="shared" si="0"/>
        <v>80291.33183000001</v>
      </c>
      <c r="H132" s="2">
        <f t="shared" si="1"/>
        <v>0.70000000001164153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396535.11999999994</v>
      </c>
      <c r="D148" s="1">
        <f>'PR-RAS'!E152</f>
        <v>441990.48</v>
      </c>
      <c r="E148" s="1">
        <v>0</v>
      </c>
      <c r="F148" s="1">
        <v>0</v>
      </c>
      <c r="G148" s="2">
        <f t="shared" si="0"/>
        <v>188235.86375999998</v>
      </c>
      <c r="H148" s="2">
        <f t="shared" si="1"/>
        <v>0.59999999991850927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350400.14999999997</v>
      </c>
      <c r="D149" s="1">
        <f>'PR-RAS'!E153</f>
        <v>396755.3</v>
      </c>
      <c r="E149" s="1">
        <v>0</v>
      </c>
      <c r="F149" s="1">
        <v>0</v>
      </c>
      <c r="G149" s="2">
        <f t="shared" si="0"/>
        <v>169298.791</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270456.33999999997</v>
      </c>
      <c r="D150" s="1">
        <f>'PR-RAS'!E154</f>
        <v>324775.51</v>
      </c>
      <c r="E150" s="1">
        <v>0</v>
      </c>
      <c r="F150" s="1">
        <v>0</v>
      </c>
      <c r="G150" s="2">
        <f t="shared" si="0"/>
        <v>137081.09664</v>
      </c>
      <c r="H150" s="2">
        <f t="shared" si="1"/>
        <v>0.82999999995809048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257256.34</v>
      </c>
      <c r="D151" s="1">
        <f>'PR-RAS'!E155</f>
        <v>312275.51</v>
      </c>
      <c r="E151" s="1">
        <v>0</v>
      </c>
      <c r="F151" s="1">
        <v>0</v>
      </c>
      <c r="G151" s="2">
        <f t="shared" si="0"/>
        <v>132271.10399999999</v>
      </c>
      <c r="H151" s="2">
        <f t="shared" si="1"/>
        <v>0.82999999998719431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13200</v>
      </c>
      <c r="D152" s="1">
        <f>'PR-RAS'!E156</f>
        <v>12500</v>
      </c>
      <c r="E152" s="1">
        <v>0</v>
      </c>
      <c r="F152" s="1">
        <v>0</v>
      </c>
      <c r="G152" s="2">
        <f t="shared" si="0"/>
        <v>5768.2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45448.04</v>
      </c>
      <c r="D155" s="1">
        <f>'PR-RAS'!E159</f>
        <v>28672.240000000002</v>
      </c>
      <c r="E155" s="1">
        <v>0</v>
      </c>
      <c r="F155" s="1">
        <v>0</v>
      </c>
      <c r="G155" s="2">
        <f t="shared" si="0"/>
        <v>15830.04808</v>
      </c>
      <c r="H155" s="2">
        <f t="shared" si="1"/>
        <v>0.28000000000247383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34495.769999999997</v>
      </c>
      <c r="D156" s="1">
        <f>'PR-RAS'!E160</f>
        <v>43307.55</v>
      </c>
      <c r="E156" s="1">
        <v>0</v>
      </c>
      <c r="F156" s="1">
        <v>0</v>
      </c>
      <c r="G156" s="2">
        <f t="shared" si="0"/>
        <v>18772.184849999998</v>
      </c>
      <c r="H156" s="2">
        <f t="shared" si="1"/>
        <v>0.68000000000029104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34495.769999999997</v>
      </c>
      <c r="D158" s="1">
        <f>'PR-RAS'!E162</f>
        <v>43307.55</v>
      </c>
      <c r="E158" s="1">
        <v>0</v>
      </c>
      <c r="F158" s="1">
        <v>0</v>
      </c>
      <c r="G158" s="2">
        <f t="shared" si="0"/>
        <v>19014.406589999999</v>
      </c>
      <c r="H158" s="2">
        <f t="shared" si="1"/>
        <v>0.68000000000029104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46128.480000000003</v>
      </c>
      <c r="D160" s="1">
        <f>'PR-RAS'!E164</f>
        <v>45225.64</v>
      </c>
      <c r="E160" s="1">
        <v>0</v>
      </c>
      <c r="F160" s="1">
        <v>0</v>
      </c>
      <c r="G160" s="2">
        <f t="shared" si="0"/>
        <v>21716.181840000001</v>
      </c>
      <c r="H160" s="2">
        <f t="shared" si="1"/>
        <v>0.8400000000037835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18031.96</v>
      </c>
      <c r="D161" s="1">
        <f>'PR-RAS'!E165</f>
        <v>12170.55</v>
      </c>
      <c r="E161" s="1">
        <v>0</v>
      </c>
      <c r="F161" s="1">
        <v>0</v>
      </c>
      <c r="G161" s="2">
        <f t="shared" si="0"/>
        <v>6779.6895999999997</v>
      </c>
      <c r="H161" s="2">
        <f t="shared" si="1"/>
        <v>0.49000000000160071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6913.83</v>
      </c>
      <c r="D162" s="1">
        <f>'PR-RAS'!E166</f>
        <v>1389.3</v>
      </c>
      <c r="E162" s="1">
        <v>0</v>
      </c>
      <c r="F162" s="1">
        <v>0</v>
      </c>
      <c r="G162" s="2">
        <f t="shared" si="0"/>
        <v>1560.4812300000001</v>
      </c>
      <c r="H162" s="2">
        <f t="shared" si="1"/>
        <v>0.47000000000002728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9402</v>
      </c>
      <c r="D163" s="1">
        <f>'PR-RAS'!E167</f>
        <v>8998</v>
      </c>
      <c r="E163" s="1">
        <v>0</v>
      </c>
      <c r="F163" s="1">
        <v>0</v>
      </c>
      <c r="G163" s="2">
        <f t="shared" si="0"/>
        <v>4438.4760000000006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1716.13</v>
      </c>
      <c r="D164" s="1">
        <f>'PR-RAS'!E168</f>
        <v>1783.25</v>
      </c>
      <c r="E164" s="1">
        <v>0</v>
      </c>
      <c r="F164" s="1">
        <v>0</v>
      </c>
      <c r="G164" s="2">
        <f t="shared" si="0"/>
        <v>861.06869000000006</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5243.97</v>
      </c>
      <c r="D166" s="1">
        <f>'PR-RAS'!E170</f>
        <v>8192.6999999999989</v>
      </c>
      <c r="E166" s="1">
        <v>0</v>
      </c>
      <c r="F166" s="1">
        <v>0</v>
      </c>
      <c r="G166" s="2">
        <f t="shared" si="0"/>
        <v>3568.8460500000001</v>
      </c>
      <c r="H166" s="2">
        <f t="shared" si="1"/>
        <v>0.33000000000083674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832.84</v>
      </c>
      <c r="D167" s="1">
        <f>'PR-RAS'!E171</f>
        <v>2030.37</v>
      </c>
      <c r="E167" s="1">
        <v>0</v>
      </c>
      <c r="F167" s="1">
        <v>0</v>
      </c>
      <c r="G167" s="2">
        <f t="shared" si="0"/>
        <v>812.33428000000004</v>
      </c>
      <c r="H167" s="2">
        <f t="shared" si="1"/>
        <v>0.52999999999985903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4411.13</v>
      </c>
      <c r="D169" s="1">
        <f>'PR-RAS'!E173</f>
        <v>5216.07</v>
      </c>
      <c r="E169" s="1">
        <v>0</v>
      </c>
      <c r="F169" s="1">
        <v>0</v>
      </c>
      <c r="G169" s="2">
        <f t="shared" si="0"/>
        <v>2493.6693600000003</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946.26</v>
      </c>
      <c r="E171" s="1">
        <v>0</v>
      </c>
      <c r="F171" s="1">
        <v>0</v>
      </c>
      <c r="G171" s="2">
        <f t="shared" si="0"/>
        <v>321.72840000000002</v>
      </c>
      <c r="H171" s="2">
        <f t="shared" si="1"/>
        <v>0.25999999999999091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18066.57</v>
      </c>
      <c r="D174" s="1">
        <f>'PR-RAS'!E178</f>
        <v>19587.43</v>
      </c>
      <c r="E174" s="1">
        <v>0</v>
      </c>
      <c r="F174" s="1">
        <v>0</v>
      </c>
      <c r="G174" s="2">
        <f t="shared" si="0"/>
        <v>9902.7673899999991</v>
      </c>
      <c r="H174" s="2">
        <f t="shared" si="1"/>
        <v>0.86000000000058208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4346.51</v>
      </c>
      <c r="D175" s="1">
        <f>'PR-RAS'!E179</f>
        <v>4542.58</v>
      </c>
      <c r="E175" s="1">
        <v>0</v>
      </c>
      <c r="F175" s="1">
        <v>0</v>
      </c>
      <c r="G175" s="2">
        <f t="shared" si="0"/>
        <v>2337.11058</v>
      </c>
      <c r="H175" s="2">
        <f t="shared" si="1"/>
        <v>0.90999999999985448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1308.8699999999999</v>
      </c>
      <c r="D176" s="1">
        <f>'PR-RAS'!E180</f>
        <v>3801.08</v>
      </c>
      <c r="E176" s="1">
        <v>0</v>
      </c>
      <c r="F176" s="1">
        <v>0</v>
      </c>
      <c r="G176" s="2">
        <f t="shared" si="0"/>
        <v>1559.4302499999997</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1890</v>
      </c>
      <c r="D177" s="1">
        <f>'PR-RAS'!E181</f>
        <v>625</v>
      </c>
      <c r="E177" s="1">
        <v>0</v>
      </c>
      <c r="F177" s="1">
        <v>0</v>
      </c>
      <c r="G177" s="2">
        <f t="shared" si="0"/>
        <v>552.64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1714.65</v>
      </c>
      <c r="D178" s="1">
        <f>'PR-RAS'!E182</f>
        <v>1631.33</v>
      </c>
      <c r="E178" s="1">
        <v>0</v>
      </c>
      <c r="F178" s="1">
        <v>0</v>
      </c>
      <c r="G178" s="2">
        <f t="shared" si="0"/>
        <v>880.98386999999991</v>
      </c>
      <c r="H178" s="2">
        <f t="shared" si="1"/>
        <v>0.67999999999983629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3511.78</v>
      </c>
      <c r="D179" s="1">
        <f>'PR-RAS'!E183</f>
        <v>3433.54</v>
      </c>
      <c r="E179" s="1">
        <v>0</v>
      </c>
      <c r="F179" s="1">
        <v>0</v>
      </c>
      <c r="G179" s="2">
        <f t="shared" si="0"/>
        <v>1847.4370799999999</v>
      </c>
      <c r="H179" s="2">
        <f t="shared" si="1"/>
        <v>0.67999999999983629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2058</v>
      </c>
      <c r="D182" s="1">
        <f>'PR-RAS'!E186</f>
        <v>1341.88</v>
      </c>
      <c r="E182" s="1">
        <v>0</v>
      </c>
      <c r="F182" s="1">
        <v>0</v>
      </c>
      <c r="G182" s="2">
        <f t="shared" si="0"/>
        <v>858.25855999999999</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3236.76</v>
      </c>
      <c r="D183" s="1">
        <f>'PR-RAS'!E187</f>
        <v>4212.0200000000004</v>
      </c>
      <c r="E183" s="1">
        <v>0</v>
      </c>
      <c r="F183" s="1">
        <v>0</v>
      </c>
      <c r="G183" s="2">
        <f t="shared" si="0"/>
        <v>2122.2656000000002</v>
      </c>
      <c r="H183" s="2">
        <f t="shared" si="1"/>
        <v>0.26000000000021828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4785.9800000000005</v>
      </c>
      <c r="D190" s="1">
        <f>'PR-RAS'!E194</f>
        <v>5274.96</v>
      </c>
      <c r="E190" s="1">
        <v>0</v>
      </c>
      <c r="F190" s="1">
        <v>0</v>
      </c>
      <c r="G190" s="2">
        <f t="shared" si="0"/>
        <v>2898.4851000000003</v>
      </c>
      <c r="H190" s="2">
        <f t="shared" si="1"/>
        <v>5.9999999999490683E-2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4478.6400000000003</v>
      </c>
      <c r="D192" s="1">
        <f>'PR-RAS'!E196</f>
        <v>4136.7</v>
      </c>
      <c r="E192" s="1">
        <v>0</v>
      </c>
      <c r="F192" s="1">
        <v>0</v>
      </c>
      <c r="G192" s="2">
        <f t="shared" si="0"/>
        <v>2435.6396400000003</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120</v>
      </c>
      <c r="D194" s="1">
        <f>'PR-RAS'!E198</f>
        <v>240</v>
      </c>
      <c r="E194" s="1">
        <v>0</v>
      </c>
      <c r="F194" s="1">
        <v>0</v>
      </c>
      <c r="G194" s="2">
        <f t="shared" si="0"/>
        <v>115.8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187.34</v>
      </c>
      <c r="D197" s="1">
        <f>'PR-RAS'!E201</f>
        <v>898.26</v>
      </c>
      <c r="E197" s="1">
        <v>0</v>
      </c>
      <c r="F197" s="1">
        <v>0</v>
      </c>
      <c r="G197" s="2">
        <f t="shared" si="0"/>
        <v>388.83656000000002</v>
      </c>
      <c r="H197" s="2">
        <f t="shared" si="1"/>
        <v>0.59999999999999432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6.49</v>
      </c>
      <c r="D198" s="1">
        <f>'PR-RAS'!E202</f>
        <v>0.04</v>
      </c>
      <c r="E198" s="1">
        <v>0</v>
      </c>
      <c r="F198" s="1">
        <v>0</v>
      </c>
      <c r="G198" s="2">
        <f t="shared" si="0"/>
        <v>1.2942900000000002</v>
      </c>
      <c r="H198" s="2">
        <f t="shared" si="1"/>
        <v>0.53000000000000025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6.49</v>
      </c>
      <c r="D212" s="1">
        <f>'PR-RAS'!E216</f>
        <v>0.04</v>
      </c>
      <c r="E212" s="1">
        <v>0</v>
      </c>
      <c r="F212" s="1">
        <v>0</v>
      </c>
      <c r="G212" s="2">
        <f t="shared" si="0"/>
        <v>1.3862700000000001</v>
      </c>
      <c r="H212" s="2">
        <f t="shared" si="1"/>
        <v>0.53000000000000025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6.49</v>
      </c>
      <c r="D215" s="1">
        <f>'PR-RAS'!E219</f>
        <v>0.04</v>
      </c>
      <c r="E215" s="1">
        <v>0</v>
      </c>
      <c r="F215" s="1">
        <v>0</v>
      </c>
      <c r="G215" s="2">
        <f t="shared" si="0"/>
        <v>1.40598</v>
      </c>
      <c r="H215" s="2">
        <f t="shared" si="1"/>
        <v>0.53000000000000025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9.5</v>
      </c>
      <c r="E269" s="1">
        <v>0</v>
      </c>
      <c r="F269" s="1">
        <v>0</v>
      </c>
      <c r="G269" s="2">
        <f t="shared" si="0"/>
        <v>5.0920000000000005</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9.5</v>
      </c>
      <c r="E279" s="1">
        <v>0</v>
      </c>
      <c r="F279" s="1">
        <v>0</v>
      </c>
      <c r="G279" s="2">
        <f t="shared" si="12"/>
        <v>5.282</v>
      </c>
      <c r="H279" s="2">
        <f t="shared" si="13"/>
        <v>0.5</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9.5</v>
      </c>
      <c r="E284" s="1">
        <v>0</v>
      </c>
      <c r="F284" s="1">
        <v>0</v>
      </c>
      <c r="G284" s="2">
        <f t="shared" si="12"/>
        <v>5.3769999999999998</v>
      </c>
      <c r="H284" s="2">
        <f t="shared" si="13"/>
        <v>0.5</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396535.11999999994</v>
      </c>
      <c r="D295" s="1">
        <f>'PR-RAS'!E299</f>
        <v>441990.48</v>
      </c>
      <c r="E295" s="1">
        <v>0</v>
      </c>
      <c r="F295" s="1">
        <v>0</v>
      </c>
      <c r="G295" s="2">
        <f t="shared" si="12"/>
        <v>376471.72751999996</v>
      </c>
      <c r="H295" s="2">
        <f t="shared" si="13"/>
        <v>0.59999999991850927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169349.19</v>
      </c>
      <c r="D296" s="1">
        <f>'PR-RAS'!E300</f>
        <v>0</v>
      </c>
      <c r="E296" s="1">
        <v>0</v>
      </c>
      <c r="F296" s="1">
        <v>0</v>
      </c>
      <c r="G296" s="2">
        <f t="shared" si="12"/>
        <v>49958.011050000001</v>
      </c>
      <c r="H296" s="2">
        <f t="shared" si="13"/>
        <v>0.19000000000232831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25019.679999999935</v>
      </c>
      <c r="E297" s="1">
        <v>0</v>
      </c>
      <c r="F297" s="1">
        <v>0</v>
      </c>
      <c r="G297" s="2">
        <f t="shared" si="12"/>
        <v>14811.65055999996</v>
      </c>
      <c r="H297" s="2">
        <f t="shared" si="13"/>
        <v>0.32000000006519258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52705.56</v>
      </c>
      <c r="D298" s="1">
        <f>'PR-RAS'!E302</f>
        <v>114453.71</v>
      </c>
      <c r="E298" s="1">
        <v>0</v>
      </c>
      <c r="F298" s="1">
        <v>0</v>
      </c>
      <c r="G298" s="2">
        <f t="shared" si="12"/>
        <v>83639.055059999984</v>
      </c>
      <c r="H298" s="2">
        <f t="shared" si="13"/>
        <v>0.72999999999592546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7121.84</v>
      </c>
      <c r="D300" s="1">
        <f>'PR-RAS'!E304</f>
        <v>9148</v>
      </c>
      <c r="E300" s="1">
        <v>0</v>
      </c>
      <c r="F300" s="1">
        <v>0</v>
      </c>
      <c r="G300" s="2">
        <f t="shared" si="12"/>
        <v>7599.9341599999998</v>
      </c>
      <c r="H300" s="2">
        <f t="shared" si="13"/>
        <v>0.15999999999985448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319.86</v>
      </c>
      <c r="D301" s="1">
        <f>'PR-RAS'!E305</f>
        <v>319.86</v>
      </c>
      <c r="E301" s="1">
        <v>0</v>
      </c>
      <c r="F301" s="1">
        <v>0</v>
      </c>
      <c r="G301" s="2">
        <f t="shared" si="12"/>
        <v>287.87400000000002</v>
      </c>
      <c r="H301" s="2">
        <f t="shared" si="13"/>
        <v>0.27999999999997272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5241.63</v>
      </c>
      <c r="D355" s="1">
        <f>'PR-RAS'!E360</f>
        <v>2640.44</v>
      </c>
      <c r="E355" s="1">
        <v>0</v>
      </c>
      <c r="F355" s="1">
        <v>0</v>
      </c>
      <c r="G355" s="2">
        <f t="shared" si="12"/>
        <v>3724.9685399999998</v>
      </c>
      <c r="H355" s="2">
        <f t="shared" si="13"/>
        <v>0.80999999999994543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5241.63</v>
      </c>
      <c r="D368" s="1">
        <f>'PR-RAS'!E373</f>
        <v>2640.44</v>
      </c>
      <c r="E368" s="1">
        <v>0</v>
      </c>
      <c r="F368" s="1">
        <v>0</v>
      </c>
      <c r="G368" s="2">
        <f t="shared" si="12"/>
        <v>3861.7611700000002</v>
      </c>
      <c r="H368" s="2">
        <f t="shared" si="13"/>
        <v>0.80999999999994543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5241.63</v>
      </c>
      <c r="D374" s="1">
        <f>'PR-RAS'!E379</f>
        <v>2640.44</v>
      </c>
      <c r="E374" s="1">
        <v>0</v>
      </c>
      <c r="F374" s="1">
        <v>0</v>
      </c>
      <c r="G374" s="2">
        <f t="shared" si="12"/>
        <v>3924.8962300000003</v>
      </c>
      <c r="H374" s="2">
        <f t="shared" si="13"/>
        <v>0.80999999999994543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3370.63</v>
      </c>
      <c r="D375" s="1">
        <f>'PR-RAS'!E380</f>
        <v>0</v>
      </c>
      <c r="E375" s="1">
        <v>0</v>
      </c>
      <c r="F375" s="1">
        <v>0</v>
      </c>
      <c r="G375" s="2">
        <f t="shared" si="12"/>
        <v>1260.61562</v>
      </c>
      <c r="H375" s="2">
        <f t="shared" si="13"/>
        <v>0.36999999999989086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1216.7</v>
      </c>
      <c r="D376" s="1">
        <f>'PR-RAS'!E381</f>
        <v>2100</v>
      </c>
      <c r="E376" s="1">
        <v>0</v>
      </c>
      <c r="F376" s="1">
        <v>0</v>
      </c>
      <c r="G376" s="2">
        <f t="shared" si="12"/>
        <v>2031.2624999999998</v>
      </c>
      <c r="H376" s="2">
        <f t="shared" si="13"/>
        <v>0.29999999999995453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654.29999999999995</v>
      </c>
      <c r="D381" s="1">
        <f>'PR-RAS'!E386</f>
        <v>540.44000000000005</v>
      </c>
      <c r="E381" s="1">
        <v>0</v>
      </c>
      <c r="F381" s="1">
        <v>0</v>
      </c>
      <c r="G381" s="2">
        <f t="shared" si="12"/>
        <v>659.36840000000007</v>
      </c>
      <c r="H381" s="2">
        <f t="shared" si="13"/>
        <v>0.74000000000000909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5241.63</v>
      </c>
      <c r="D413" s="1">
        <f>'PR-RAS'!E418</f>
        <v>2640.44</v>
      </c>
      <c r="E413" s="1">
        <v>0</v>
      </c>
      <c r="F413" s="1">
        <v>0</v>
      </c>
      <c r="G413" s="2">
        <f t="shared" si="12"/>
        <v>4335.27412</v>
      </c>
      <c r="H413" s="2">
        <f t="shared" si="13"/>
        <v>0.80999999999994543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565884.30999999994</v>
      </c>
      <c r="D417" s="1">
        <f>'PR-RAS'!E422</f>
        <v>416970.80000000005</v>
      </c>
      <c r="E417" s="1">
        <v>0</v>
      </c>
      <c r="F417" s="1">
        <v>0</v>
      </c>
      <c r="G417" s="2">
        <f t="shared" si="12"/>
        <v>582327.57856000005</v>
      </c>
      <c r="H417" s="2">
        <f t="shared" si="13"/>
        <v>0.5099999998928979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401776.74999999994</v>
      </c>
      <c r="D418" s="1">
        <f>'PR-RAS'!E423</f>
        <v>444630.92</v>
      </c>
      <c r="E418" s="1">
        <v>0</v>
      </c>
      <c r="F418" s="1">
        <v>0</v>
      </c>
      <c r="G418" s="2">
        <f t="shared" si="12"/>
        <v>538363.09202999994</v>
      </c>
      <c r="H418" s="2">
        <f t="shared" si="13"/>
        <v>0.33000000007450581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164107.56</v>
      </c>
      <c r="D419" s="1">
        <f>'PR-RAS'!E424</f>
        <v>0</v>
      </c>
      <c r="E419" s="1">
        <v>0</v>
      </c>
      <c r="F419" s="1">
        <v>0</v>
      </c>
      <c r="G419" s="2">
        <f t="shared" si="12"/>
        <v>68596.96007999999</v>
      </c>
      <c r="H419" s="2">
        <f t="shared" si="13"/>
        <v>0.44000000000232831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27660.119999999937</v>
      </c>
      <c r="E420" s="1">
        <v>0</v>
      </c>
      <c r="F420" s="1">
        <v>0</v>
      </c>
      <c r="G420" s="2">
        <f t="shared" si="12"/>
        <v>23179.180559999946</v>
      </c>
      <c r="H420" s="2">
        <f t="shared" si="13"/>
        <v>0.11999999993713573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52705.56</v>
      </c>
      <c r="D421" s="1">
        <f>'PR-RAS'!E426</f>
        <v>114453.71</v>
      </c>
      <c r="E421" s="1">
        <v>0</v>
      </c>
      <c r="F421" s="1">
        <v>0</v>
      </c>
      <c r="G421" s="2">
        <f t="shared" si="12"/>
        <v>118277.45159999999</v>
      </c>
      <c r="H421" s="2">
        <f t="shared" si="13"/>
        <v>0.72999999999592546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7121.84</v>
      </c>
      <c r="D423" s="1">
        <f>'PR-RAS'!E428</f>
        <v>9148</v>
      </c>
      <c r="E423" s="1">
        <v>0</v>
      </c>
      <c r="F423" s="1">
        <v>0</v>
      </c>
      <c r="G423" s="2">
        <f t="shared" si="12"/>
        <v>10726.32848</v>
      </c>
      <c r="H423" s="2">
        <f t="shared" si="13"/>
        <v>0.15999999999985448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565884.30999999994</v>
      </c>
      <c r="D637" s="1">
        <f>'PR-RAS'!E643</f>
        <v>416970.80000000005</v>
      </c>
      <c r="E637" s="1">
        <v>0</v>
      </c>
      <c r="F637" s="1">
        <v>0</v>
      </c>
      <c r="G637" s="2">
        <f t="shared" si="14"/>
        <v>890289.27876000013</v>
      </c>
      <c r="H637" s="2">
        <f t="shared" si="15"/>
        <v>0.5099999998928979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401776.74999999994</v>
      </c>
      <c r="D638" s="1">
        <f>'PR-RAS'!E644</f>
        <v>444630.92</v>
      </c>
      <c r="E638" s="1">
        <v>0</v>
      </c>
      <c r="F638" s="1">
        <v>0</v>
      </c>
      <c r="G638" s="2">
        <f t="shared" si="14"/>
        <v>822391.58182999992</v>
      </c>
      <c r="H638" s="2">
        <f t="shared" si="15"/>
        <v>0.33000000007450581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164107.56</v>
      </c>
      <c r="D639" s="1">
        <f>'PR-RAS'!E645</f>
        <v>0</v>
      </c>
      <c r="E639" s="1">
        <v>0</v>
      </c>
      <c r="F639" s="1">
        <v>0</v>
      </c>
      <c r="G639" s="2">
        <f t="shared" si="14"/>
        <v>104700.62328</v>
      </c>
      <c r="H639" s="2">
        <f t="shared" si="15"/>
        <v>0.44000000000232831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27660.119999999937</v>
      </c>
      <c r="E640" s="1">
        <v>0</v>
      </c>
      <c r="F640" s="1">
        <v>0</v>
      </c>
      <c r="G640" s="2">
        <f t="shared" si="14"/>
        <v>35349.63335999992</v>
      </c>
      <c r="H640" s="2">
        <f t="shared" si="15"/>
        <v>0.11999999993713573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52705.56</v>
      </c>
      <c r="D641" s="1">
        <f>'PR-RAS'!E647</f>
        <v>114453.71</v>
      </c>
      <c r="E641" s="1">
        <v>0</v>
      </c>
      <c r="F641" s="1">
        <v>0</v>
      </c>
      <c r="G641" s="2">
        <f t="shared" si="14"/>
        <v>180232.30719999998</v>
      </c>
      <c r="H641" s="2">
        <f t="shared" si="15"/>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216813.12</v>
      </c>
      <c r="D643" s="1">
        <f>'PR-RAS'!E649</f>
        <v>86793.590000000069</v>
      </c>
      <c r="E643" s="1">
        <v>0</v>
      </c>
      <c r="F643" s="1">
        <v>0</v>
      </c>
      <c r="G643" s="2">
        <f t="shared" si="14"/>
        <v>250636.99260000011</v>
      </c>
      <c r="H643" s="2">
        <f t="shared" si="15"/>
        <v>0.52999999992607627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v>
      </c>
      <c r="D651" s="1">
        <f>'PR-RAS'!E658</f>
        <v>24</v>
      </c>
      <c r="E651" s="1">
        <v>0</v>
      </c>
      <c r="F651" s="1">
        <v>0</v>
      </c>
      <c r="G651" s="2">
        <f t="shared" si="14"/>
        <v>46.800000000000004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21</v>
      </c>
      <c r="E653" s="1">
        <v>0</v>
      </c>
      <c r="F653" s="1">
        <v>0</v>
      </c>
      <c r="G653" s="2">
        <f t="shared" si="14"/>
        <v>41.728000000000002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64278.93</v>
      </c>
      <c r="D676" s="1">
        <f>'PR-RAS'!E683</f>
        <v>0</v>
      </c>
      <c r="E676" s="1">
        <v>0</v>
      </c>
      <c r="F676" s="1">
        <v>0</v>
      </c>
      <c r="G676" s="2">
        <f t="shared" si="14"/>
        <v>43388.277750000001</v>
      </c>
      <c r="H676" s="2">
        <f t="shared" si="15"/>
        <v>6.9999999999708962E-2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337486.91</v>
      </c>
      <c r="D695" s="1">
        <f>'PR-RAS'!E702</f>
        <v>191593.13</v>
      </c>
      <c r="E695" s="1">
        <v>0</v>
      </c>
      <c r="F695" s="1">
        <v>0</v>
      </c>
      <c r="G695" s="2">
        <f t="shared" si="14"/>
        <v>500147.1799799999</v>
      </c>
      <c r="H695" s="2">
        <f t="shared" si="15"/>
        <v>0.22000000003026798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946.08</v>
      </c>
      <c r="E719" s="1">
        <v>0</v>
      </c>
      <c r="F719" s="1">
        <v>0</v>
      </c>
      <c r="G719" s="2">
        <f t="shared" si="14"/>
        <v>1358.57088</v>
      </c>
      <c r="H719" s="2">
        <f t="shared" si="15"/>
        <v>8.0000000000040927E-2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9402</v>
      </c>
      <c r="D727" s="1">
        <f>'PR-RAS'!E734</f>
        <v>8998</v>
      </c>
      <c r="E727" s="1">
        <v>0</v>
      </c>
      <c r="F727" s="1">
        <v>0</v>
      </c>
      <c r="G727" s="2">
        <f t="shared" si="14"/>
        <v>19890.948</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3222.19</v>
      </c>
      <c r="D735" s="1">
        <f>'PR-RAS'!E742</f>
        <v>3267.28</v>
      </c>
      <c r="E735" s="1">
        <v>0</v>
      </c>
      <c r="F735" s="1">
        <v>0</v>
      </c>
      <c r="G735" s="2">
        <f t="shared" si="14"/>
        <v>7161.4544999999998</v>
      </c>
      <c r="H735" s="2">
        <f t="shared" si="15"/>
        <v>0.47000000000025466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64609.22</v>
      </c>
      <c r="D1582" s="6"/>
      <c r="E1582" s="6">
        <v>0</v>
      </c>
      <c r="F1582" s="6">
        <v>0</v>
      </c>
      <c r="G1582" s="7">
        <f t="shared" ref="G1582:G1686" si="70">B1582/1000*C1582</f>
        <v>64.609220000000008</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446350.39</v>
      </c>
      <c r="D1583" s="1">
        <v>0</v>
      </c>
      <c r="E1583" s="1">
        <v>0</v>
      </c>
      <c r="F1583" s="1">
        <v>0</v>
      </c>
      <c r="G1583" s="2">
        <f t="shared" si="70"/>
        <v>892.70078000000001</v>
      </c>
      <c r="H1583" s="2">
        <f t="shared" si="71"/>
        <v>0.39000000001396984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442056.2</v>
      </c>
      <c r="D1585" s="1">
        <v>0</v>
      </c>
      <c r="E1585" s="1">
        <v>0</v>
      </c>
      <c r="F1585" s="1">
        <v>0</v>
      </c>
      <c r="G1585" s="2">
        <f t="shared" si="70"/>
        <v>1768.2248000000002</v>
      </c>
      <c r="H1585" s="2">
        <f t="shared" si="71"/>
        <v>0.20000000001164153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404448.02</v>
      </c>
      <c r="D1586" s="1">
        <v>0</v>
      </c>
      <c r="E1586" s="1">
        <v>0</v>
      </c>
      <c r="F1586" s="1">
        <v>0</v>
      </c>
      <c r="G1586" s="2">
        <f t="shared" si="70"/>
        <v>2022.2401000000002</v>
      </c>
      <c r="H1586" s="2">
        <f t="shared" si="71"/>
        <v>2.0000000018626451E-2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37598.639999999999</v>
      </c>
      <c r="D1587" s="1">
        <v>0</v>
      </c>
      <c r="E1587" s="1">
        <v>0</v>
      </c>
      <c r="F1587" s="1">
        <v>0</v>
      </c>
      <c r="G1587" s="2">
        <f t="shared" si="70"/>
        <v>225.59183999999999</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0.04</v>
      </c>
      <c r="D1588" s="1">
        <v>0</v>
      </c>
      <c r="E1588" s="1">
        <v>0</v>
      </c>
      <c r="F1588" s="1">
        <v>0</v>
      </c>
      <c r="G1588" s="2">
        <f t="shared" si="70"/>
        <v>2.8000000000000003E-4</v>
      </c>
      <c r="H1588" s="2">
        <f t="shared" si="71"/>
        <v>0.04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9.5</v>
      </c>
      <c r="D1592" s="1">
        <v>0</v>
      </c>
      <c r="E1592" s="1">
        <v>0</v>
      </c>
      <c r="F1592" s="1">
        <v>0</v>
      </c>
      <c r="G1592" s="2">
        <f t="shared" si="70"/>
        <v>0.1045</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2640.44</v>
      </c>
      <c r="D1594" s="1">
        <v>0</v>
      </c>
      <c r="E1594" s="1">
        <v>0</v>
      </c>
      <c r="F1594" s="1">
        <v>0</v>
      </c>
      <c r="G1594" s="2">
        <f t="shared" si="70"/>
        <v>34.325719999999997</v>
      </c>
      <c r="H1594" s="2">
        <f t="shared" si="71"/>
        <v>0.44000000000005457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1653.75</v>
      </c>
      <c r="D1601" s="1">
        <v>0</v>
      </c>
      <c r="E1601" s="1">
        <v>0</v>
      </c>
      <c r="F1601" s="1">
        <v>0</v>
      </c>
      <c r="G1601" s="2">
        <f>B1601/1000*C1601</f>
        <v>33.075000000000003</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444528.01</v>
      </c>
      <c r="D1602" s="1">
        <v>0</v>
      </c>
      <c r="E1602" s="1">
        <v>0</v>
      </c>
      <c r="F1602" s="1">
        <v>0</v>
      </c>
      <c r="G1602" s="2">
        <f t="shared" si="70"/>
        <v>9335.0882099999999</v>
      </c>
      <c r="H1602" s="2">
        <f t="shared" si="71"/>
        <v>1.0000000009313226E-2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440233.82</v>
      </c>
      <c r="D1604" s="1">
        <v>0</v>
      </c>
      <c r="E1604" s="1">
        <v>0</v>
      </c>
      <c r="F1604" s="1">
        <v>0</v>
      </c>
      <c r="G1604" s="2">
        <f t="shared" si="70"/>
        <v>10125.377860000001</v>
      </c>
      <c r="H1604" s="2">
        <f t="shared" si="71"/>
        <v>0.17999999999301508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402258.78</v>
      </c>
      <c r="D1605" s="1">
        <v>0</v>
      </c>
      <c r="E1605" s="1">
        <v>0</v>
      </c>
      <c r="F1605" s="1">
        <v>0</v>
      </c>
      <c r="G1605" s="2">
        <f t="shared" si="70"/>
        <v>9654.2107200000009</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37715.15</v>
      </c>
      <c r="D1606" s="1">
        <v>0</v>
      </c>
      <c r="E1606" s="1">
        <v>0</v>
      </c>
      <c r="F1606" s="1">
        <v>0</v>
      </c>
      <c r="G1606" s="2">
        <f t="shared" si="70"/>
        <v>942.87875000000008</v>
      </c>
      <c r="H1606" s="2">
        <f t="shared" si="71"/>
        <v>0.15000000000145519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0.04</v>
      </c>
      <c r="D1607" s="1">
        <v>0</v>
      </c>
      <c r="E1607" s="1">
        <v>0</v>
      </c>
      <c r="F1607" s="1">
        <v>0</v>
      </c>
      <c r="G1607" s="2">
        <f t="shared" si="70"/>
        <v>1.0399999999999999E-3</v>
      </c>
      <c r="H1607" s="2">
        <f t="shared" si="71"/>
        <v>0.04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9.5</v>
      </c>
      <c r="D1611" s="1">
        <v>0</v>
      </c>
      <c r="E1611" s="1">
        <v>0</v>
      </c>
      <c r="F1611" s="1">
        <v>0</v>
      </c>
      <c r="G1611" s="2">
        <f t="shared" si="70"/>
        <v>0.28499999999999998</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250.35</v>
      </c>
      <c r="D1612" s="1">
        <v>0</v>
      </c>
      <c r="E1612" s="1">
        <v>0</v>
      </c>
      <c r="F1612" s="1">
        <v>0</v>
      </c>
      <c r="G1612" s="2">
        <f t="shared" si="70"/>
        <v>7.7608499999999996</v>
      </c>
      <c r="H1612" s="2">
        <f t="shared" si="71"/>
        <v>0.34999999999999432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2640.44</v>
      </c>
      <c r="D1613" s="1">
        <v>0</v>
      </c>
      <c r="E1613" s="1">
        <v>0</v>
      </c>
      <c r="F1613" s="1">
        <v>0</v>
      </c>
      <c r="G1613" s="2">
        <f t="shared" si="70"/>
        <v>84.494079999999997</v>
      </c>
      <c r="H1613" s="2">
        <f t="shared" si="71"/>
        <v>0.44000000000005457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1653.75</v>
      </c>
      <c r="D1620" s="1">
        <v>0</v>
      </c>
      <c r="E1620" s="1">
        <v>0</v>
      </c>
      <c r="F1620" s="1">
        <v>0</v>
      </c>
      <c r="G1620" s="2">
        <f>B1620/1000*C1620</f>
        <v>64.496250000000003</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66431.599999999977</v>
      </c>
      <c r="D1621" s="1">
        <v>0</v>
      </c>
      <c r="E1621" s="1">
        <v>0</v>
      </c>
      <c r="F1621" s="1">
        <v>0</v>
      </c>
      <c r="G1621" s="2">
        <f t="shared" si="70"/>
        <v>2657.2639999999992</v>
      </c>
      <c r="H1621" s="2">
        <f t="shared" si="71"/>
        <v>0.40000000002328306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66431.600000000006</v>
      </c>
      <c r="D1681" s="1">
        <v>0</v>
      </c>
      <c r="E1681" s="1">
        <v>0</v>
      </c>
      <c r="F1681" s="1">
        <v>0</v>
      </c>
      <c r="G1681" s="2">
        <f t="shared" si="70"/>
        <v>6643.1600000000008</v>
      </c>
      <c r="H1681" s="2">
        <f t="shared" si="71"/>
        <v>0.39999999999417923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66431.600000000006</v>
      </c>
      <c r="D1683" s="1">
        <v>0</v>
      </c>
      <c r="E1683" s="1">
        <v>0</v>
      </c>
      <c r="F1683" s="1">
        <v>0</v>
      </c>
      <c r="G1683" s="2">
        <f t="shared" si="70"/>
        <v>6776.0232000000005</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43896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565884.30999999994</v>
      </c>
      <c r="I16" s="298">
        <f>'PR-RAS'!E6</f>
        <v>416970.80000000005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396535.11999999994</v>
      </c>
      <c r="I17" s="298">
        <f>'PR-RAS'!E152</f>
        <v>441990.48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216813.12</v>
      </c>
      <c r="I18" s="298">
        <f>'PR-RAS'!E649</f>
        <v>86793.590000000069</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64609.22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66431.599999999977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66431.600000000006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872" zoomScaleNormal="100" workbookViewId="0">
      <selection activeCell="E813" sqref="E81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565884.30999999994</v>
      </c>
      <c r="E6" s="59">
        <f>E7+E43+E49+E82+E106+E125+E134+E140</f>
        <v>416970.80000000005</v>
      </c>
      <c r="F6" s="44">
        <f t="shared" ref="F6:F132" si="0">IF(D6&lt;&gt;0,IF(E6/D6&gt;=100,"&gt;&gt;100",E6/D6*100),"-")</f>
        <v>73.684813774038034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401765.83999999997</v>
      </c>
      <c r="E49" s="59">
        <f>E50+E53+E58+E61+E64+E68+E71+E74+E77</f>
        <v>191593.13</v>
      </c>
      <c r="F49" s="44">
        <f t="shared" si="0"/>
        <v>47.687760114199854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64278.93</v>
      </c>
      <c r="E68" s="59">
        <f t="shared" si="11"/>
        <v>0</v>
      </c>
      <c r="F68" s="44">
        <f t="shared" si="0"/>
        <v>0</v>
      </c>
    </row>
    <row r="69" spans="1:6" ht="12.75" customHeight="1" x14ac:dyDescent="0.2">
      <c r="A69" s="62" t="s">
        <v>189</v>
      </c>
      <c r="B69" s="63" t="s">
        <v>190</v>
      </c>
      <c r="C69" s="267" t="s">
        <v>189</v>
      </c>
      <c r="D69" s="193">
        <v>64278.93</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337486.91</v>
      </c>
      <c r="E74" s="59">
        <f t="shared" si="13"/>
        <v>191593.13</v>
      </c>
      <c r="F74" s="44">
        <f t="shared" si="0"/>
        <v>56.770536670592655</v>
      </c>
    </row>
    <row r="75" spans="1:6" ht="12.75" customHeight="1" x14ac:dyDescent="0.2">
      <c r="A75" s="62" t="s">
        <v>201</v>
      </c>
      <c r="B75" s="64" t="s">
        <v>202</v>
      </c>
      <c r="C75" s="267" t="s">
        <v>201</v>
      </c>
      <c r="D75" s="193">
        <v>337486.91</v>
      </c>
      <c r="E75" s="193">
        <v>191593.13</v>
      </c>
      <c r="F75" s="44">
        <f t="shared" si="0"/>
        <v>56.770536670592655</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981.44</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981.44</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981.44</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164118.47</v>
      </c>
      <c r="E134" s="59">
        <f t="shared" si="25"/>
        <v>224396.23</v>
      </c>
      <c r="F134" s="44">
        <f t="shared" ref="F134:F229" si="26">IF(D134&lt;&gt;0,IF(E134/D134&gt;=100,"&gt;&gt;100",E134/D134*100),"-")</f>
        <v>136.72820006182121</v>
      </c>
    </row>
    <row r="135" spans="1:6" ht="24" x14ac:dyDescent="0.2">
      <c r="A135" s="62">
        <v>671</v>
      </c>
      <c r="B135" s="181" t="s">
        <v>321</v>
      </c>
      <c r="C135" s="267" t="s">
        <v>322</v>
      </c>
      <c r="D135" s="59">
        <f t="shared" ref="D135:E135" si="27">SUM(D136:D138)</f>
        <v>164118.47</v>
      </c>
      <c r="E135" s="59">
        <f t="shared" si="27"/>
        <v>224396.23</v>
      </c>
      <c r="F135" s="44">
        <f t="shared" si="26"/>
        <v>136.72820006182121</v>
      </c>
    </row>
    <row r="136" spans="1:6" ht="12.75" customHeight="1" x14ac:dyDescent="0.2">
      <c r="A136" s="62">
        <v>6711</v>
      </c>
      <c r="B136" s="64" t="s">
        <v>323</v>
      </c>
      <c r="C136" s="267" t="s">
        <v>324</v>
      </c>
      <c r="D136" s="193">
        <v>164118.47</v>
      </c>
      <c r="E136" s="193">
        <v>224396.23</v>
      </c>
      <c r="F136" s="44">
        <f t="shared" si="26"/>
        <v>136.72820006182121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396535.11999999994</v>
      </c>
      <c r="E152" s="59">
        <f>E153+E164+E202+E221+E230+E262+E273</f>
        <v>441990.48</v>
      </c>
      <c r="F152" s="44">
        <f t="shared" si="26"/>
        <v>111.46313597645528</v>
      </c>
    </row>
    <row r="153" spans="1:6" ht="12.75" customHeight="1" x14ac:dyDescent="0.2">
      <c r="A153" s="62">
        <v>31</v>
      </c>
      <c r="B153" s="63" t="s">
        <v>356</v>
      </c>
      <c r="C153" s="267" t="s">
        <v>357</v>
      </c>
      <c r="D153" s="59">
        <f t="shared" ref="D153:E153" si="30">D154+D159+D160</f>
        <v>350400.14999999997</v>
      </c>
      <c r="E153" s="59">
        <f t="shared" si="30"/>
        <v>396755.3</v>
      </c>
      <c r="F153" s="44">
        <f t="shared" si="26"/>
        <v>113.22920381169929</v>
      </c>
    </row>
    <row r="154" spans="1:6" ht="12.75" customHeight="1" x14ac:dyDescent="0.2">
      <c r="A154" s="62">
        <v>311</v>
      </c>
      <c r="B154" s="63" t="s">
        <v>358</v>
      </c>
      <c r="C154" s="267" t="s">
        <v>359</v>
      </c>
      <c r="D154" s="59">
        <f t="shared" ref="D154:E154" si="31">SUM(D155:D158)</f>
        <v>270456.33999999997</v>
      </c>
      <c r="E154" s="59">
        <f t="shared" si="31"/>
        <v>324775.51</v>
      </c>
      <c r="F154" s="44">
        <f t="shared" si="26"/>
        <v>120.08426572658641</v>
      </c>
    </row>
    <row r="155" spans="1:6" ht="12.75" customHeight="1" x14ac:dyDescent="0.2">
      <c r="A155" s="62">
        <v>3111</v>
      </c>
      <c r="B155" s="63" t="s">
        <v>360</v>
      </c>
      <c r="C155" s="267" t="s">
        <v>361</v>
      </c>
      <c r="D155" s="193">
        <v>257256.34</v>
      </c>
      <c r="E155" s="193">
        <v>312275.51</v>
      </c>
      <c r="F155" s="44">
        <f t="shared" si="26"/>
        <v>121.38690537228354</v>
      </c>
    </row>
    <row r="156" spans="1:6" ht="12.75" customHeight="1" x14ac:dyDescent="0.2">
      <c r="A156" s="62">
        <v>3112</v>
      </c>
      <c r="B156" s="63" t="s">
        <v>362</v>
      </c>
      <c r="C156" s="267" t="s">
        <v>363</v>
      </c>
      <c r="D156" s="193">
        <v>13200</v>
      </c>
      <c r="E156" s="193">
        <v>12500</v>
      </c>
      <c r="F156" s="44">
        <f t="shared" si="26"/>
        <v>94.696969696969703</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45448.04</v>
      </c>
      <c r="E159" s="193">
        <v>28672.240000000002</v>
      </c>
      <c r="F159" s="44">
        <f t="shared" si="26"/>
        <v>63.087957148427087</v>
      </c>
    </row>
    <row r="160" spans="1:6" ht="12.75" customHeight="1" x14ac:dyDescent="0.2">
      <c r="A160" s="62">
        <v>313</v>
      </c>
      <c r="B160" s="64" t="s">
        <v>370</v>
      </c>
      <c r="C160" s="267" t="s">
        <v>371</v>
      </c>
      <c r="D160" s="59">
        <f t="shared" ref="D160:E160" si="32">SUM(D161:D163)</f>
        <v>34495.769999999997</v>
      </c>
      <c r="E160" s="59">
        <f t="shared" si="32"/>
        <v>43307.55</v>
      </c>
      <c r="F160" s="44">
        <f t="shared" si="26"/>
        <v>125.54452328502887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34495.769999999997</v>
      </c>
      <c r="E162" s="193">
        <v>43307.55</v>
      </c>
      <c r="F162" s="44">
        <f t="shared" si="26"/>
        <v>125.54452328502887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46128.480000000003</v>
      </c>
      <c r="E164" s="59">
        <f>E165+E170+E178+E188+E189+E194</f>
        <v>45225.64</v>
      </c>
      <c r="F164" s="44">
        <f t="shared" si="26"/>
        <v>98.042770973593747</v>
      </c>
    </row>
    <row r="165" spans="1:6" ht="12.75" customHeight="1" x14ac:dyDescent="0.2">
      <c r="A165" s="62">
        <v>321</v>
      </c>
      <c r="B165" s="63" t="s">
        <v>380</v>
      </c>
      <c r="C165" s="267" t="s">
        <v>381</v>
      </c>
      <c r="D165" s="59">
        <f t="shared" ref="D165:E165" si="33">SUM(D166:D169)</f>
        <v>18031.96</v>
      </c>
      <c r="E165" s="59">
        <f t="shared" si="33"/>
        <v>12170.55</v>
      </c>
      <c r="F165" s="44">
        <f t="shared" si="26"/>
        <v>67.494326739855239</v>
      </c>
    </row>
    <row r="166" spans="1:6" ht="12.75" customHeight="1" x14ac:dyDescent="0.2">
      <c r="A166" s="62">
        <v>3211</v>
      </c>
      <c r="B166" s="63" t="s">
        <v>382</v>
      </c>
      <c r="C166" s="267" t="s">
        <v>383</v>
      </c>
      <c r="D166" s="193">
        <v>6913.83</v>
      </c>
      <c r="E166" s="193">
        <v>1389.3</v>
      </c>
      <c r="F166" s="44">
        <f t="shared" si="26"/>
        <v>20.094506228819625</v>
      </c>
    </row>
    <row r="167" spans="1:6" ht="12.75" customHeight="1" x14ac:dyDescent="0.2">
      <c r="A167" s="62">
        <v>3212</v>
      </c>
      <c r="B167" s="63" t="s">
        <v>384</v>
      </c>
      <c r="C167" s="267" t="s">
        <v>385</v>
      </c>
      <c r="D167" s="193">
        <v>9402</v>
      </c>
      <c r="E167" s="193">
        <v>8998</v>
      </c>
      <c r="F167" s="44">
        <f t="shared" si="26"/>
        <v>95.703041905977443</v>
      </c>
    </row>
    <row r="168" spans="1:6" ht="12.75" customHeight="1" x14ac:dyDescent="0.2">
      <c r="A168" s="62">
        <v>3213</v>
      </c>
      <c r="B168" s="63" t="s">
        <v>386</v>
      </c>
      <c r="C168" s="267" t="s">
        <v>387</v>
      </c>
      <c r="D168" s="193">
        <v>1716.13</v>
      </c>
      <c r="E168" s="193">
        <v>1783.25</v>
      </c>
      <c r="F168" s="44">
        <f t="shared" si="26"/>
        <v>103.91112561402691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5243.97</v>
      </c>
      <c r="E170" s="59">
        <f t="shared" si="34"/>
        <v>8192.6999999999989</v>
      </c>
      <c r="F170" s="44">
        <f t="shared" si="26"/>
        <v>156.23087088598902</v>
      </c>
    </row>
    <row r="171" spans="1:6" ht="12.75" customHeight="1" x14ac:dyDescent="0.2">
      <c r="A171" s="62">
        <v>3221</v>
      </c>
      <c r="B171" s="63" t="s">
        <v>392</v>
      </c>
      <c r="C171" s="267" t="s">
        <v>393</v>
      </c>
      <c r="D171" s="193">
        <v>832.84</v>
      </c>
      <c r="E171" s="193">
        <v>2030.37</v>
      </c>
      <c r="F171" s="44">
        <f t="shared" si="26"/>
        <v>243.78872292397097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4411.13</v>
      </c>
      <c r="E173" s="193">
        <v>5216.07</v>
      </c>
      <c r="F173" s="44">
        <f t="shared" si="26"/>
        <v>118.24793193580783</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v>946.26</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18066.57</v>
      </c>
      <c r="E178" s="59">
        <f t="shared" si="35"/>
        <v>19587.43</v>
      </c>
      <c r="F178" s="44">
        <f t="shared" si="26"/>
        <v>108.41808932188013</v>
      </c>
    </row>
    <row r="179" spans="1:6" ht="12.75" customHeight="1" x14ac:dyDescent="0.2">
      <c r="A179" s="62">
        <v>3231</v>
      </c>
      <c r="B179" s="64" t="s">
        <v>408</v>
      </c>
      <c r="C179" s="267" t="s">
        <v>409</v>
      </c>
      <c r="D179" s="193">
        <v>4346.51</v>
      </c>
      <c r="E179" s="193">
        <v>4542.58</v>
      </c>
      <c r="F179" s="44">
        <f t="shared" si="26"/>
        <v>104.51097547227546</v>
      </c>
    </row>
    <row r="180" spans="1:6" ht="12.75" customHeight="1" x14ac:dyDescent="0.2">
      <c r="A180" s="62">
        <v>3232</v>
      </c>
      <c r="B180" s="64" t="s">
        <v>410</v>
      </c>
      <c r="C180" s="267" t="s">
        <v>411</v>
      </c>
      <c r="D180" s="193">
        <v>1308.8699999999999</v>
      </c>
      <c r="E180" s="193">
        <v>3801.08</v>
      </c>
      <c r="F180" s="44">
        <f t="shared" si="26"/>
        <v>290.40928434451092</v>
      </c>
    </row>
    <row r="181" spans="1:6" ht="12.75" customHeight="1" x14ac:dyDescent="0.2">
      <c r="A181" s="62">
        <v>3233</v>
      </c>
      <c r="B181" s="64" t="s">
        <v>412</v>
      </c>
      <c r="C181" s="267" t="s">
        <v>413</v>
      </c>
      <c r="D181" s="193">
        <v>1890</v>
      </c>
      <c r="E181" s="193">
        <v>625</v>
      </c>
      <c r="F181" s="44">
        <f t="shared" si="26"/>
        <v>33.06878306878307</v>
      </c>
    </row>
    <row r="182" spans="1:6" ht="12.75" customHeight="1" x14ac:dyDescent="0.2">
      <c r="A182" s="62">
        <v>3234</v>
      </c>
      <c r="B182" s="64" t="s">
        <v>414</v>
      </c>
      <c r="C182" s="267" t="s">
        <v>415</v>
      </c>
      <c r="D182" s="193">
        <v>1714.65</v>
      </c>
      <c r="E182" s="193">
        <v>1631.33</v>
      </c>
      <c r="F182" s="44">
        <f t="shared" si="26"/>
        <v>95.140699268072197</v>
      </c>
    </row>
    <row r="183" spans="1:6" ht="12.75" customHeight="1" x14ac:dyDescent="0.2">
      <c r="A183" s="62">
        <v>3235</v>
      </c>
      <c r="B183" s="63" t="s">
        <v>416</v>
      </c>
      <c r="C183" s="267" t="s">
        <v>417</v>
      </c>
      <c r="D183" s="193">
        <v>3511.78</v>
      </c>
      <c r="E183" s="193">
        <v>3433.54</v>
      </c>
      <c r="F183" s="44">
        <f t="shared" si="26"/>
        <v>97.772070004385242</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2058</v>
      </c>
      <c r="E186" s="193">
        <v>1341.88</v>
      </c>
      <c r="F186" s="44">
        <f t="shared" si="26"/>
        <v>65.203109815354722</v>
      </c>
    </row>
    <row r="187" spans="1:6" ht="12.75" customHeight="1" x14ac:dyDescent="0.2">
      <c r="A187" s="62">
        <v>3239</v>
      </c>
      <c r="B187" s="63" t="s">
        <v>424</v>
      </c>
      <c r="C187" s="267" t="s">
        <v>425</v>
      </c>
      <c r="D187" s="193">
        <v>3236.76</v>
      </c>
      <c r="E187" s="193">
        <v>4212.0200000000004</v>
      </c>
      <c r="F187" s="44">
        <f t="shared" si="26"/>
        <v>130.13074803198262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4785.9800000000005</v>
      </c>
      <c r="E194" s="59">
        <f t="shared" si="36"/>
        <v>5274.96</v>
      </c>
      <c r="F194" s="44">
        <f t="shared" si="26"/>
        <v>110.21692526922384</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4478.6400000000003</v>
      </c>
      <c r="E196" s="193">
        <v>4136.7</v>
      </c>
      <c r="F196" s="44">
        <f t="shared" si="26"/>
        <v>92.36509297465301</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120</v>
      </c>
      <c r="E198" s="193">
        <v>240</v>
      </c>
      <c r="F198" s="44">
        <f t="shared" si="26"/>
        <v>200</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187.34</v>
      </c>
      <c r="E201" s="193">
        <v>898.26</v>
      </c>
      <c r="F201" s="44">
        <f t="shared" si="26"/>
        <v>479.48115725419018</v>
      </c>
    </row>
    <row r="202" spans="1:6" ht="12.75" customHeight="1" x14ac:dyDescent="0.2">
      <c r="A202" s="62">
        <v>34</v>
      </c>
      <c r="B202" s="182" t="s">
        <v>454</v>
      </c>
      <c r="C202" s="267" t="s">
        <v>455</v>
      </c>
      <c r="D202" s="59">
        <f t="shared" ref="D202:E202" si="37">D203+D208+D216</f>
        <v>6.49</v>
      </c>
      <c r="E202" s="59">
        <f t="shared" si="37"/>
        <v>0.04</v>
      </c>
      <c r="F202" s="44">
        <f t="shared" si="26"/>
        <v>0.6163328197226503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6.49</v>
      </c>
      <c r="E216" s="59">
        <f t="shared" si="40"/>
        <v>0.04</v>
      </c>
      <c r="F216" s="44">
        <f t="shared" si="26"/>
        <v>0.6163328197226503</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6.49</v>
      </c>
      <c r="E219" s="193">
        <v>0.04</v>
      </c>
      <c r="F219" s="44">
        <f t="shared" si="26"/>
        <v>0.6163328197226503</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9.5</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9.5</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v>9.5</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396535.11999999994</v>
      </c>
      <c r="E299" s="59">
        <f>E152-E297+E298</f>
        <v>441990.48</v>
      </c>
      <c r="F299" s="44">
        <f t="shared" si="68"/>
        <v>111.46313597645528</v>
      </c>
    </row>
    <row r="300" spans="1:6" ht="12.75" customHeight="1" x14ac:dyDescent="0.2">
      <c r="A300" s="62" t="s">
        <v>630</v>
      </c>
      <c r="B300" s="63" t="s">
        <v>641</v>
      </c>
      <c r="C300" s="267" t="s">
        <v>642</v>
      </c>
      <c r="D300" s="59">
        <f>IF(D6&gt;=D299,D6-D299,0)</f>
        <v>169349.19</v>
      </c>
      <c r="E300" s="59">
        <f>IF(E6&gt;=E299,E6-E299,0)</f>
        <v>0</v>
      </c>
      <c r="F300" s="44">
        <f t="shared" si="68"/>
        <v>0</v>
      </c>
    </row>
    <row r="301" spans="1:6" ht="12.75" customHeight="1" x14ac:dyDescent="0.2">
      <c r="A301" s="62" t="s">
        <v>630</v>
      </c>
      <c r="B301" s="63" t="s">
        <v>643</v>
      </c>
      <c r="C301" s="267" t="s">
        <v>644</v>
      </c>
      <c r="D301" s="59">
        <f>IF(D299&gt;=D6,D299-D6,0)</f>
        <v>0</v>
      </c>
      <c r="E301" s="59">
        <f>IF(E299&gt;=E6,E299-E6,0)</f>
        <v>25019.679999999935</v>
      </c>
      <c r="F301" s="44" t="str">
        <f t="shared" si="68"/>
        <v>-</v>
      </c>
    </row>
    <row r="302" spans="1:6" ht="12.75" customHeight="1" x14ac:dyDescent="0.2">
      <c r="A302" s="62">
        <v>92211</v>
      </c>
      <c r="B302" s="63" t="s">
        <v>645</v>
      </c>
      <c r="C302" s="267" t="s">
        <v>646</v>
      </c>
      <c r="D302" s="193">
        <v>52705.56</v>
      </c>
      <c r="E302" s="193">
        <v>114453.71</v>
      </c>
      <c r="F302" s="44">
        <f t="shared" si="68"/>
        <v>217.15680470902882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7121.84</v>
      </c>
      <c r="E304" s="193">
        <v>9148</v>
      </c>
      <c r="F304" s="44">
        <f t="shared" si="68"/>
        <v>128.44995113622321</v>
      </c>
    </row>
    <row r="305" spans="1:6" ht="12" x14ac:dyDescent="0.2">
      <c r="A305" s="62">
        <v>9661</v>
      </c>
      <c r="B305" s="228" t="s">
        <v>651</v>
      </c>
      <c r="C305" s="267" t="s">
        <v>652</v>
      </c>
      <c r="D305" s="193">
        <v>319.86</v>
      </c>
      <c r="E305" s="193">
        <v>319.86</v>
      </c>
      <c r="F305" s="44">
        <f t="shared" si="68"/>
        <v>100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5241.63</v>
      </c>
      <c r="E360" s="59">
        <f t="shared" si="86"/>
        <v>2640.44</v>
      </c>
      <c r="F360" s="44">
        <f t="shared" si="72"/>
        <v>50.37440643463961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5241.63</v>
      </c>
      <c r="E373" s="59">
        <f t="shared" si="90"/>
        <v>2640.44</v>
      </c>
      <c r="F373" s="44">
        <f t="shared" si="72"/>
        <v>50.37440643463961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5241.63</v>
      </c>
      <c r="E379" s="59">
        <f t="shared" si="92"/>
        <v>2640.44</v>
      </c>
      <c r="F379" s="44">
        <f t="shared" si="72"/>
        <v>50.37440643463961</v>
      </c>
    </row>
    <row r="380" spans="1:6" ht="12.75" customHeight="1" x14ac:dyDescent="0.2">
      <c r="A380" s="62">
        <v>4221</v>
      </c>
      <c r="B380" s="63" t="s">
        <v>696</v>
      </c>
      <c r="C380" s="267" t="s">
        <v>788</v>
      </c>
      <c r="D380" s="193">
        <v>3370.63</v>
      </c>
      <c r="E380" s="193"/>
      <c r="F380" s="44">
        <f t="shared" si="72"/>
        <v>0</v>
      </c>
    </row>
    <row r="381" spans="1:6" ht="12.75" customHeight="1" x14ac:dyDescent="0.2">
      <c r="A381" s="62">
        <v>4222</v>
      </c>
      <c r="B381" s="63" t="s">
        <v>789</v>
      </c>
      <c r="C381" s="267" t="s">
        <v>790</v>
      </c>
      <c r="D381" s="193">
        <v>1216.7</v>
      </c>
      <c r="E381" s="193">
        <v>2100</v>
      </c>
      <c r="F381" s="44">
        <f t="shared" si="72"/>
        <v>172.5980110133969</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654.29999999999995</v>
      </c>
      <c r="E386" s="193">
        <v>540.44000000000005</v>
      </c>
      <c r="F386" s="44">
        <f t="shared" si="72"/>
        <v>82.598196545926967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5241.63</v>
      </c>
      <c r="E418" s="59">
        <f t="shared" si="102"/>
        <v>2640.44</v>
      </c>
      <c r="F418" s="44">
        <f t="shared" si="72"/>
        <v>50.37440643463961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565884.30999999994</v>
      </c>
      <c r="E422" s="59">
        <f>E6+E308</f>
        <v>416970.80000000005</v>
      </c>
      <c r="F422" s="44">
        <f t="shared" si="72"/>
        <v>73.684813774038034</v>
      </c>
    </row>
    <row r="423" spans="1:6" ht="12.75" customHeight="1" x14ac:dyDescent="0.2">
      <c r="A423" s="62" t="s">
        <v>630</v>
      </c>
      <c r="B423" s="63" t="s">
        <v>853</v>
      </c>
      <c r="C423" s="267" t="s">
        <v>854</v>
      </c>
      <c r="D423" s="59">
        <f t="shared" ref="D423:E423" si="103">D299+D360</f>
        <v>401776.74999999994</v>
      </c>
      <c r="E423" s="59">
        <f t="shared" si="103"/>
        <v>444630.92</v>
      </c>
      <c r="F423" s="44">
        <f t="shared" si="72"/>
        <v>110.66616472954198</v>
      </c>
    </row>
    <row r="424" spans="1:6" ht="12.75" customHeight="1" x14ac:dyDescent="0.2">
      <c r="A424" s="62" t="s">
        <v>630</v>
      </c>
      <c r="B424" s="63" t="s">
        <v>855</v>
      </c>
      <c r="C424" s="267" t="s">
        <v>856</v>
      </c>
      <c r="D424" s="59">
        <f t="shared" ref="D424:E424" si="104">IF(D422&gt;=D423,D422-D423,0)</f>
        <v>164107.56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27660.119999999937</v>
      </c>
      <c r="F425" s="44" t="str">
        <f t="shared" si="72"/>
        <v>-</v>
      </c>
    </row>
    <row r="426" spans="1:6" ht="12.75" customHeight="1" x14ac:dyDescent="0.2">
      <c r="A426" s="271" t="s">
        <v>859</v>
      </c>
      <c r="B426" s="182" t="s">
        <v>860</v>
      </c>
      <c r="C426" s="272" t="s">
        <v>861</v>
      </c>
      <c r="D426" s="59">
        <f t="shared" ref="D426:E426" si="106">IF(D302-D303+D419-D420&gt;=0,D302-D303+D419-D420,0)</f>
        <v>52705.56</v>
      </c>
      <c r="E426" s="59">
        <f t="shared" si="106"/>
        <v>114453.71</v>
      </c>
      <c r="F426" s="44">
        <f t="shared" si="72"/>
        <v>217.15680470902882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7121.84</v>
      </c>
      <c r="E428" s="80">
        <f t="shared" si="108"/>
        <v>9148</v>
      </c>
      <c r="F428" s="60">
        <f t="shared" si="72"/>
        <v>128.44995113622321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565884.30999999994</v>
      </c>
      <c r="E643" s="59">
        <f>E422+E430</f>
        <v>416970.80000000005</v>
      </c>
      <c r="F643" s="44">
        <f t="shared" si="109"/>
        <v>73.684813774038034</v>
      </c>
    </row>
    <row r="644" spans="1:6" ht="12.75" customHeight="1" x14ac:dyDescent="0.2">
      <c r="A644" s="62" t="s">
        <v>630</v>
      </c>
      <c r="B644" s="63" t="s">
        <v>1286</v>
      </c>
      <c r="C644" s="267" t="s">
        <v>1287</v>
      </c>
      <c r="D644" s="59">
        <f>D423+D535</f>
        <v>401776.74999999994</v>
      </c>
      <c r="E644" s="59">
        <f>E423+E535</f>
        <v>444630.92</v>
      </c>
      <c r="F644" s="44">
        <f t="shared" si="109"/>
        <v>110.66616472954198</v>
      </c>
    </row>
    <row r="645" spans="1:6" ht="12.75" customHeight="1" x14ac:dyDescent="0.2">
      <c r="A645" s="62" t="s">
        <v>630</v>
      </c>
      <c r="B645" s="63" t="s">
        <v>1288</v>
      </c>
      <c r="C645" s="267" t="s">
        <v>1289</v>
      </c>
      <c r="D645" s="59">
        <f t="shared" ref="D645:E645" si="163">IF(D643&gt;=D644,D643-D644,0)</f>
        <v>164107.56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27660.119999999937</v>
      </c>
      <c r="F646" s="44" t="str">
        <f t="shared" si="109"/>
        <v>-</v>
      </c>
    </row>
    <row r="647" spans="1:6" ht="24" x14ac:dyDescent="0.2">
      <c r="A647" s="271" t="s">
        <v>1292</v>
      </c>
      <c r="B647" s="63" t="s">
        <v>1293</v>
      </c>
      <c r="C647" s="272" t="s">
        <v>1292</v>
      </c>
      <c r="D647" s="59">
        <f>IF(D426-D427+D641-D642&gt;=0,D426-D427+D641-D642,0)</f>
        <v>52705.56</v>
      </c>
      <c r="E647" s="59">
        <f>IF(E426-E427+E641-E642&gt;=0,E426-E427+E641-E642,0)</f>
        <v>114453.71</v>
      </c>
      <c r="F647" s="44">
        <f t="shared" si="109"/>
        <v>217.15680470902882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216813.12</v>
      </c>
      <c r="E649" s="59">
        <f t="shared" si="165"/>
        <v>86793.590000000069</v>
      </c>
      <c r="F649" s="44">
        <f t="shared" si="109"/>
        <v>40.031521155177359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0</v>
      </c>
      <c r="E654" s="193">
        <v>0</v>
      </c>
      <c r="F654" s="44" t="str">
        <f t="shared" si="167"/>
        <v>-</v>
      </c>
    </row>
    <row r="655" spans="1:6" ht="12.75" customHeight="1" x14ac:dyDescent="0.2">
      <c r="A655" s="62" t="s">
        <v>1307</v>
      </c>
      <c r="B655" s="63" t="s">
        <v>1308</v>
      </c>
      <c r="C655" s="267" t="s">
        <v>1307</v>
      </c>
      <c r="D655" s="193">
        <v>0</v>
      </c>
      <c r="E655" s="193">
        <v>0</v>
      </c>
      <c r="F655" s="44" t="str">
        <f t="shared" si="167"/>
        <v>-</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24</v>
      </c>
      <c r="E658" s="273">
        <v>24</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22</v>
      </c>
      <c r="E660" s="273">
        <v>21</v>
      </c>
      <c r="F660" s="44">
        <f t="shared" si="167"/>
        <v>95.454545454545453</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64278.93</v>
      </c>
      <c r="E683" s="191"/>
      <c r="F683" s="70">
        <f t="shared" si="167"/>
        <v>0</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337486.91</v>
      </c>
      <c r="E702" s="191">
        <v>191593.13</v>
      </c>
      <c r="F702" s="70">
        <f t="shared" si="167"/>
        <v>56.770536670592655</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v>946.08</v>
      </c>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9402</v>
      </c>
      <c r="E734" s="191">
        <v>8998</v>
      </c>
      <c r="F734" s="70">
        <f t="shared" si="167"/>
        <v>95.703041905977443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3222.19</v>
      </c>
      <c r="E742" s="191">
        <v>3267.28</v>
      </c>
      <c r="F742" s="70">
        <f t="shared" si="169"/>
        <v>101.39935882117442</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1"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64609.22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446350.39</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442056.2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404448.02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37598.639999999999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0.04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9.5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2640.44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1653.75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444528.01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440233.82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402258.78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37715.15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0.04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9.5</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250.35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2640.44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1653.75</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66431.599999999977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66431.600000000006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66431.600000000006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43896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Đođ</cp:lastModifiedBy>
  <cp:lastPrinted>2025-03-11T06:54:08Z</cp:lastPrinted>
  <dcterms:created xsi:type="dcterms:W3CDTF">2022-04-01T05:14:30Z</dcterms:created>
  <dcterms:modified xsi:type="dcterms:W3CDTF">2025-07-09T07:14:10Z</dcterms:modified>
</cp:coreProperties>
</file>